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tijn\Desktop\"/>
    </mc:Choice>
  </mc:AlternateContent>
  <bookViews>
    <workbookView xWindow="0" yWindow="0" windowWidth="37596" windowHeight="25080" activeTab="3"/>
  </bookViews>
  <sheets>
    <sheet name="SPECint 2006 - AMD64" sheetId="34" r:id="rId1"/>
    <sheet name="SPECint 2006 - i386" sheetId="36" r:id="rId2"/>
    <sheet name="SPECfp 2006 - AMD64" sheetId="35" r:id="rId3"/>
    <sheet name="SPECfp 2006 - i386" sheetId="37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7" i="34" l="1"/>
  <c r="E45" i="34"/>
  <c r="E34" i="34"/>
  <c r="E35" i="34"/>
  <c r="E36" i="34"/>
  <c r="E37" i="34"/>
  <c r="E38" i="34"/>
  <c r="E39" i="34"/>
  <c r="E40" i="34"/>
  <c r="E41" i="34"/>
  <c r="E42" i="34"/>
  <c r="E43" i="34"/>
  <c r="E44" i="34"/>
  <c r="E33" i="34"/>
  <c r="E60" i="35"/>
  <c r="E44" i="35"/>
  <c r="E45" i="35"/>
  <c r="E46" i="35"/>
  <c r="E47" i="35"/>
  <c r="E48" i="35"/>
  <c r="E49" i="35"/>
  <c r="E50" i="35"/>
  <c r="E51" i="35"/>
  <c r="E52" i="35"/>
  <c r="E53" i="35"/>
  <c r="E54" i="35"/>
  <c r="E55" i="35"/>
  <c r="E56" i="35"/>
  <c r="E57" i="35"/>
  <c r="E58" i="35"/>
  <c r="E59" i="35"/>
  <c r="E43" i="35"/>
  <c r="E41" i="35"/>
  <c r="G41" i="37"/>
  <c r="F41" i="37"/>
  <c r="D41" i="37"/>
  <c r="D22" i="36"/>
  <c r="D21" i="36"/>
  <c r="C41" i="37"/>
  <c r="G40" i="37"/>
  <c r="F40" i="37"/>
  <c r="E40" i="37"/>
  <c r="D40" i="37"/>
  <c r="G39" i="37"/>
  <c r="F39" i="37"/>
  <c r="E39" i="37"/>
  <c r="D39" i="37"/>
  <c r="G38" i="37"/>
  <c r="F38" i="37"/>
  <c r="E38" i="37"/>
  <c r="D38" i="37"/>
  <c r="G37" i="37"/>
  <c r="F37" i="37"/>
  <c r="E37" i="37"/>
  <c r="D37" i="37"/>
  <c r="G36" i="37"/>
  <c r="F36" i="37"/>
  <c r="E36" i="37"/>
  <c r="D36" i="37"/>
  <c r="G35" i="37"/>
  <c r="F35" i="37"/>
  <c r="E35" i="37"/>
  <c r="D35" i="37"/>
  <c r="G34" i="37"/>
  <c r="F34" i="37"/>
  <c r="E34" i="37"/>
  <c r="D34" i="37"/>
  <c r="G33" i="37"/>
  <c r="F33" i="37"/>
  <c r="E33" i="37"/>
  <c r="D33" i="37"/>
  <c r="G32" i="37"/>
  <c r="F32" i="37"/>
  <c r="E32" i="37"/>
  <c r="D32" i="37"/>
  <c r="G31" i="37"/>
  <c r="F31" i="37"/>
  <c r="E31" i="37"/>
  <c r="D31" i="37"/>
  <c r="G30" i="37"/>
  <c r="F30" i="37"/>
  <c r="E30" i="37"/>
  <c r="D30" i="37"/>
  <c r="G29" i="37"/>
  <c r="F29" i="37"/>
  <c r="E29" i="37"/>
  <c r="D29" i="37"/>
  <c r="G28" i="37"/>
  <c r="F28" i="37"/>
  <c r="E28" i="37"/>
  <c r="D28" i="37"/>
  <c r="G27" i="37"/>
  <c r="F27" i="37"/>
  <c r="E27" i="37"/>
  <c r="D27" i="37"/>
  <c r="G26" i="37"/>
  <c r="F26" i="37"/>
  <c r="E26" i="37"/>
  <c r="D26" i="37"/>
  <c r="G25" i="37"/>
  <c r="F25" i="37"/>
  <c r="E25" i="37"/>
  <c r="D25" i="37"/>
  <c r="G24" i="37"/>
  <c r="F24" i="37"/>
  <c r="E24" i="37"/>
  <c r="D24" i="37"/>
  <c r="C31" i="36"/>
  <c r="G30" i="36"/>
  <c r="F30" i="36"/>
  <c r="E30" i="36"/>
  <c r="D30" i="36"/>
  <c r="G29" i="36"/>
  <c r="F29" i="36"/>
  <c r="E29" i="36"/>
  <c r="D29" i="36"/>
  <c r="G28" i="36"/>
  <c r="F28" i="36"/>
  <c r="E28" i="36"/>
  <c r="D28" i="36"/>
  <c r="G27" i="36"/>
  <c r="F27" i="36"/>
  <c r="E27" i="36"/>
  <c r="D27" i="36"/>
  <c r="G26" i="36"/>
  <c r="F26" i="36"/>
  <c r="E26" i="36"/>
  <c r="D26" i="36"/>
  <c r="G25" i="36"/>
  <c r="F25" i="36"/>
  <c r="E25" i="36"/>
  <c r="D25" i="36"/>
  <c r="G24" i="36"/>
  <c r="F24" i="36"/>
  <c r="E24" i="36"/>
  <c r="D24" i="36"/>
  <c r="G23" i="36"/>
  <c r="F23" i="36"/>
  <c r="E23" i="36"/>
  <c r="D23" i="36"/>
  <c r="G22" i="36"/>
  <c r="F22" i="36"/>
  <c r="E22" i="36"/>
  <c r="G21" i="36"/>
  <c r="F21" i="36"/>
  <c r="E21" i="36"/>
  <c r="G20" i="36"/>
  <c r="F20" i="36"/>
  <c r="E20" i="36"/>
  <c r="D20" i="36"/>
  <c r="G19" i="36"/>
  <c r="F19" i="36"/>
  <c r="E19" i="36"/>
  <c r="D19" i="36"/>
  <c r="G29" i="34"/>
  <c r="G30" i="34"/>
  <c r="F29" i="34"/>
  <c r="F30" i="34"/>
  <c r="E29" i="34"/>
  <c r="E30" i="34"/>
  <c r="D29" i="34"/>
  <c r="D30" i="34"/>
  <c r="G33" i="35"/>
  <c r="G34" i="35"/>
  <c r="G35" i="35"/>
  <c r="G36" i="35"/>
  <c r="G37" i="35"/>
  <c r="G38" i="35"/>
  <c r="G39" i="35"/>
  <c r="G40" i="35"/>
  <c r="F33" i="35"/>
  <c r="F34" i="35"/>
  <c r="F35" i="35"/>
  <c r="F36" i="35"/>
  <c r="F37" i="35"/>
  <c r="F38" i="35"/>
  <c r="F39" i="35"/>
  <c r="F40" i="35"/>
  <c r="E33" i="35"/>
  <c r="E34" i="35"/>
  <c r="E35" i="35"/>
  <c r="E36" i="35"/>
  <c r="E37" i="35"/>
  <c r="E38" i="35"/>
  <c r="E39" i="35"/>
  <c r="E40" i="35"/>
  <c r="D33" i="35"/>
  <c r="D34" i="35"/>
  <c r="D35" i="35"/>
  <c r="D36" i="35"/>
  <c r="D37" i="35"/>
  <c r="D38" i="35"/>
  <c r="D39" i="35"/>
  <c r="D40" i="35"/>
  <c r="D31" i="35"/>
  <c r="D24" i="35"/>
  <c r="E31" i="35"/>
  <c r="F31" i="35"/>
  <c r="G31" i="35"/>
  <c r="E32" i="35"/>
  <c r="F32" i="35"/>
  <c r="G32" i="35"/>
  <c r="D32" i="35"/>
  <c r="D25" i="35"/>
  <c r="E25" i="35"/>
  <c r="F25" i="35"/>
  <c r="G25" i="35"/>
  <c r="D26" i="35"/>
  <c r="E26" i="35"/>
  <c r="F26" i="35"/>
  <c r="G26" i="35"/>
  <c r="D27" i="35"/>
  <c r="E27" i="35"/>
  <c r="F27" i="35"/>
  <c r="G27" i="35"/>
  <c r="D28" i="35"/>
  <c r="E28" i="35"/>
  <c r="F28" i="35"/>
  <c r="G28" i="35"/>
  <c r="D29" i="35"/>
  <c r="E29" i="35"/>
  <c r="F29" i="35"/>
  <c r="G29" i="35"/>
  <c r="D30" i="35"/>
  <c r="E30" i="35"/>
  <c r="F30" i="35"/>
  <c r="G30" i="35"/>
  <c r="E24" i="35"/>
  <c r="F24" i="35"/>
  <c r="G24" i="35"/>
  <c r="G20" i="34"/>
  <c r="G21" i="34"/>
  <c r="G22" i="34"/>
  <c r="G23" i="34"/>
  <c r="G24" i="34"/>
  <c r="G25" i="34"/>
  <c r="G26" i="34"/>
  <c r="G27" i="34"/>
  <c r="G28" i="34"/>
  <c r="G19" i="34"/>
  <c r="F28" i="34"/>
  <c r="E28" i="34"/>
  <c r="D28" i="34"/>
  <c r="G31" i="34"/>
  <c r="D31" i="36"/>
  <c r="E31" i="36"/>
  <c r="F41" i="35"/>
  <c r="G31" i="36"/>
  <c r="F31" i="36"/>
  <c r="E41" i="37"/>
  <c r="G41" i="35"/>
  <c r="D19" i="34"/>
  <c r="D20" i="34"/>
  <c r="D21" i="34"/>
  <c r="D22" i="34"/>
  <c r="D23" i="34"/>
  <c r="D24" i="34"/>
  <c r="D25" i="34"/>
  <c r="D26" i="34"/>
  <c r="D27" i="34"/>
  <c r="E19" i="34"/>
  <c r="E20" i="34"/>
  <c r="E21" i="34"/>
  <c r="E22" i="34"/>
  <c r="E23" i="34"/>
  <c r="E24" i="34"/>
  <c r="E25" i="34"/>
  <c r="E26" i="34"/>
  <c r="E27" i="34"/>
  <c r="F19" i="34"/>
  <c r="F20" i="34"/>
  <c r="F21" i="34"/>
  <c r="F22" i="34"/>
  <c r="F23" i="34"/>
  <c r="F24" i="34"/>
  <c r="F25" i="34"/>
  <c r="F26" i="34"/>
  <c r="F27" i="34"/>
  <c r="D41" i="35"/>
  <c r="C41" i="35"/>
  <c r="C31" i="34"/>
  <c r="D31" i="34"/>
  <c r="E31" i="34"/>
  <c r="F31" i="34"/>
</calcChain>
</file>

<file path=xl/comments1.xml><?xml version="1.0" encoding="utf-8"?>
<comments xmlns="http://schemas.openxmlformats.org/spreadsheetml/2006/main">
  <authors>
    <author>Stijn Volckaert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Stijn Volckaert:</t>
        </r>
        <r>
          <rPr>
            <sz val="9"/>
            <color indexed="81"/>
            <rFont val="Tahoma"/>
            <family val="2"/>
          </rPr>
          <t xml:space="preserve">
Crashes because of the double initializer bug in libc. I submitted a patch for this on the GNU bugzilla but they completely ignored it! I did use my patch to measure the GHUMVEE results. Patch available at: http://ghumvee.elis.ugent.be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Stijn Volckaert:</t>
        </r>
        <r>
          <rPr>
            <sz val="9"/>
            <color indexed="81"/>
            <rFont val="Tahoma"/>
            <family val="2"/>
          </rPr>
          <t xml:space="preserve">
Crashes because of the double initializer bug in libc. I submitted a patch for this on the GNU bugzilla but they completely ignored it! I did use my patch to measure the GHUMVEE results. Patch available at: http://ghumvee.elis.ugent.be</t>
        </r>
      </text>
    </comment>
  </commentList>
</comments>
</file>

<file path=xl/comments2.xml><?xml version="1.0" encoding="utf-8"?>
<comments xmlns="http://schemas.openxmlformats.org/spreadsheetml/2006/main">
  <authors>
    <author>Stijn Volckaert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Stijn Volckaert:</t>
        </r>
        <r>
          <rPr>
            <sz val="9"/>
            <color indexed="81"/>
            <rFont val="Tahoma"/>
            <family val="2"/>
          </rPr>
          <t xml:space="preserve">
Crashes because of the double initializer bug in libc. I submitted a patch for this on the GNU bugzilla but they completely ignored it! I did use my patch to measure the GHUMVEE results. Patch available at: http://ghumvee.elis.ugent.be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Stijn Volckaert:</t>
        </r>
        <r>
          <rPr>
            <sz val="9"/>
            <color indexed="81"/>
            <rFont val="Tahoma"/>
            <family val="2"/>
          </rPr>
          <t xml:space="preserve">
Crashes because of the double initializer bug in libc. I submitted a patch for this on the GNU bugzilla but they completely ignored it! I did use my patch to measure the GHUMVEE results. Patch available at: http://ghumvee.elis.ugent.be</t>
        </r>
      </text>
    </comment>
  </commentList>
</comments>
</file>

<file path=xl/sharedStrings.xml><?xml version="1.0" encoding="utf-8"?>
<sst xmlns="http://schemas.openxmlformats.org/spreadsheetml/2006/main" count="169" uniqueCount="41">
  <si>
    <t>AVERAGE</t>
  </si>
  <si>
    <t>400.perlbench</t>
  </si>
  <si>
    <t>401.bzip2</t>
  </si>
  <si>
    <t>403.gcc</t>
  </si>
  <si>
    <t>429.mcf</t>
  </si>
  <si>
    <t>445.gobmk</t>
  </si>
  <si>
    <t>456.hmmer</t>
  </si>
  <si>
    <t>458.sjeng</t>
  </si>
  <si>
    <t>462.libquantum</t>
  </si>
  <si>
    <t>464.h264ref</t>
  </si>
  <si>
    <t>473.astar</t>
  </si>
  <si>
    <t>483.xalancbmk</t>
  </si>
  <si>
    <t>native - no PIE (1 variant)</t>
  </si>
  <si>
    <t>410.bwaves</t>
  </si>
  <si>
    <t>416.gamess</t>
  </si>
  <si>
    <t>433.milc</t>
  </si>
  <si>
    <t>435.gromacs</t>
  </si>
  <si>
    <t>436.cactusADM</t>
  </si>
  <si>
    <t>437.leslie3d</t>
  </si>
  <si>
    <t>444.namd</t>
  </si>
  <si>
    <t>450.soplex</t>
  </si>
  <si>
    <t>453.povray</t>
  </si>
  <si>
    <t>454.calculix</t>
  </si>
  <si>
    <t>459.GemsFDTD</t>
  </si>
  <si>
    <t>465.tonto</t>
  </si>
  <si>
    <t>470.lbm</t>
  </si>
  <si>
    <t>481.wrf</t>
  </si>
  <si>
    <t>482.sphinx3</t>
  </si>
  <si>
    <t>GHUMVEE + DCL + PIE (2 variants)</t>
  </si>
  <si>
    <t>434.zeusmp</t>
  </si>
  <si>
    <t>GHUMVEE + DCL + PIE (3 variants)</t>
  </si>
  <si>
    <t>GHUMVEE + DCL + PIE (4 variants)</t>
  </si>
  <si>
    <t>471.omnetpp</t>
  </si>
  <si>
    <t>417.omnetpp</t>
  </si>
  <si>
    <t>native - PIE (1 variant)</t>
  </si>
  <si>
    <t>447.dealII</t>
  </si>
  <si>
    <t>CRASH</t>
  </si>
  <si>
    <t>NOMEM</t>
  </si>
  <si>
    <t>GEOMEAN SPECint</t>
  </si>
  <si>
    <t>GEOMEAN WHOLE SUITE</t>
  </si>
  <si>
    <t>GEOMEAN SPECfp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</si>
</sst>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0" fillId="0" borderId="0" xfId="0" applyBorder="1"/>
    <xf numFmtId="0" fontId="2" fillId="0" borderId="0" xfId="0" applyFont="1"/>
    <xf numFmtId="10" fontId="0" fillId="0" borderId="0" xfId="0" applyNumberFormat="1"/>
    <xf numFmtId="0" fontId="0" fillId="0" borderId="0" xfId="0" quotePrefix="1"/>
    <xf numFmtId="10" fontId="0" fillId="0" borderId="2" xfId="0" applyNumberFormat="1" applyBorder="1"/>
    <xf numFmtId="0" fontId="0" fillId="0" borderId="0" xfId="0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10" fontId="0" fillId="0" borderId="3" xfId="0" applyNumberForma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0" fontId="0" fillId="0" borderId="1" xfId="0" applyNumberFormat="1" applyBorder="1"/>
    <xf numFmtId="0" fontId="0" fillId="0" borderId="2" xfId="0" applyFill="1" applyBorder="1"/>
    <xf numFmtId="0" fontId="0" fillId="0" borderId="0" xfId="0" applyFill="1" applyBorder="1"/>
    <xf numFmtId="0" fontId="0" fillId="0" borderId="8" xfId="0" applyFill="1" applyBorder="1"/>
    <xf numFmtId="0" fontId="0" fillId="0" borderId="1" xfId="0" applyFill="1" applyBorder="1"/>
    <xf numFmtId="0" fontId="0" fillId="0" borderId="3" xfId="0" applyFill="1" applyBorder="1"/>
    <xf numFmtId="10" fontId="0" fillId="0" borderId="0" xfId="0" applyNumberFormat="1" applyFill="1" applyBorder="1"/>
    <xf numFmtId="0" fontId="0" fillId="0" borderId="8" xfId="0" applyFill="1" applyBorder="1" applyAlignment="1">
      <alignment horizontal="center"/>
    </xf>
  </cellXfs>
  <cellStyles count="9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Standaard" xfId="0" builtinId="0"/>
  </cellStyles>
  <dxfs count="0"/>
  <tableStyles count="0" defaultTableStyle="TableStyleMedium9" defaultPivotStyle="PivotStyleLight16"/>
  <colors>
    <mruColors>
      <color rgb="FFFF8181"/>
      <color rgb="FF8F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zoomScale="90" zoomScaleNormal="90" zoomScalePageLayoutView="90" workbookViewId="0">
      <selection activeCell="E47" sqref="E47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5.88671875" bestFit="1" customWidth="1"/>
    <col min="4" max="4" width="22.6640625" bestFit="1" customWidth="1"/>
    <col min="5" max="7" width="30.5546875" bestFit="1" customWidth="1"/>
    <col min="8" max="10" width="16.6640625" customWidth="1"/>
  </cols>
  <sheetData>
    <row r="1" spans="1:12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ht="28.8" x14ac:dyDescent="0.3">
      <c r="A2" s="5"/>
      <c r="B2" s="11"/>
      <c r="C2" s="12" t="s">
        <v>12</v>
      </c>
      <c r="D2" s="13" t="s">
        <v>34</v>
      </c>
      <c r="E2" s="13" t="s">
        <v>28</v>
      </c>
      <c r="F2" s="13" t="s">
        <v>30</v>
      </c>
      <c r="G2" s="13" t="s">
        <v>31</v>
      </c>
      <c r="H2" s="5"/>
      <c r="I2" s="5"/>
      <c r="J2" s="5"/>
      <c r="K2" s="5"/>
    </row>
    <row r="3" spans="1:12" ht="3" customHeight="1" x14ac:dyDescent="0.3">
      <c r="A3" s="5"/>
      <c r="B3" s="15"/>
      <c r="C3" s="16"/>
      <c r="D3" s="16"/>
      <c r="E3" s="16"/>
      <c r="F3" s="16"/>
      <c r="G3" s="17"/>
      <c r="H3" s="5"/>
      <c r="I3" s="5"/>
      <c r="J3" s="5"/>
      <c r="K3" s="5"/>
    </row>
    <row r="4" spans="1:12" x14ac:dyDescent="0.3">
      <c r="A4" s="5"/>
      <c r="B4" s="1" t="s">
        <v>1</v>
      </c>
      <c r="C4" s="22">
        <v>325.45556599999998</v>
      </c>
      <c r="D4" s="22">
        <v>365.61276724999999</v>
      </c>
      <c r="E4" s="22">
        <v>413.71523000000002</v>
      </c>
      <c r="F4" s="22">
        <v>417.95578699999999</v>
      </c>
      <c r="G4" s="22">
        <v>422.030171</v>
      </c>
      <c r="H4" s="21"/>
      <c r="I4" s="5"/>
      <c r="J4" s="5"/>
      <c r="K4" s="5"/>
    </row>
    <row r="5" spans="1:12" x14ac:dyDescent="0.3">
      <c r="A5" s="5"/>
      <c r="B5" s="2" t="s">
        <v>2</v>
      </c>
      <c r="C5" s="19">
        <v>845.73172324999996</v>
      </c>
      <c r="D5" s="19">
        <v>845.14531175000002</v>
      </c>
      <c r="E5" s="19">
        <v>850.13065575000007</v>
      </c>
      <c r="F5" s="19">
        <v>851.97991674999992</v>
      </c>
      <c r="G5" s="19">
        <v>851.5761205</v>
      </c>
      <c r="H5" s="21"/>
      <c r="I5" s="5"/>
      <c r="J5" s="5"/>
      <c r="K5" s="5"/>
    </row>
    <row r="6" spans="1:12" x14ac:dyDescent="0.3">
      <c r="A6" s="5"/>
      <c r="B6" s="2" t="s">
        <v>3</v>
      </c>
      <c r="C6" s="19">
        <v>545.80020300000001</v>
      </c>
      <c r="D6" s="19">
        <v>544.14350574999992</v>
      </c>
      <c r="E6" s="19">
        <v>610.08241300000009</v>
      </c>
      <c r="F6" s="19">
        <v>621.262294</v>
      </c>
      <c r="G6" s="19">
        <v>659.64885499999991</v>
      </c>
      <c r="H6" s="21"/>
      <c r="I6" s="5"/>
      <c r="J6" s="5"/>
      <c r="K6" s="5"/>
      <c r="L6" s="4"/>
    </row>
    <row r="7" spans="1:12" x14ac:dyDescent="0.3">
      <c r="A7" s="5"/>
      <c r="B7" s="2" t="s">
        <v>4</v>
      </c>
      <c r="C7" s="19">
        <v>439.28586374999998</v>
      </c>
      <c r="D7" s="19">
        <v>498.80293224999997</v>
      </c>
      <c r="E7" s="19">
        <v>563.59069249999993</v>
      </c>
      <c r="F7" s="19">
        <v>626.14770199999998</v>
      </c>
      <c r="G7" s="19">
        <v>696.81570250000004</v>
      </c>
      <c r="H7" s="21"/>
      <c r="I7" s="5"/>
      <c r="J7" s="5"/>
      <c r="K7" s="5"/>
      <c r="L7" s="4"/>
    </row>
    <row r="8" spans="1:12" x14ac:dyDescent="0.3">
      <c r="A8" s="5"/>
      <c r="B8" s="2" t="s">
        <v>5</v>
      </c>
      <c r="C8" s="19">
        <v>394.16611274999997</v>
      </c>
      <c r="D8" s="19">
        <v>413.55985425</v>
      </c>
      <c r="E8" s="19">
        <v>419.65173875000005</v>
      </c>
      <c r="F8" s="19">
        <v>420.93656974999999</v>
      </c>
      <c r="G8" s="19">
        <v>420.50300425</v>
      </c>
      <c r="H8" s="21"/>
      <c r="I8" s="5"/>
      <c r="J8" s="5"/>
      <c r="K8" s="5"/>
    </row>
    <row r="9" spans="1:12" x14ac:dyDescent="0.3">
      <c r="A9" s="5"/>
      <c r="B9" s="2" t="s">
        <v>6</v>
      </c>
      <c r="C9" s="19">
        <v>825.24451875</v>
      </c>
      <c r="D9" s="19">
        <v>824.38769200000002</v>
      </c>
      <c r="E9" s="19">
        <v>833.70212199999992</v>
      </c>
      <c r="F9" s="19">
        <v>851.11140124999997</v>
      </c>
      <c r="G9" s="19">
        <v>865.73609099999999</v>
      </c>
      <c r="H9" s="21"/>
      <c r="I9" s="5"/>
      <c r="J9" s="5"/>
      <c r="K9" s="5"/>
    </row>
    <row r="10" spans="1:12" x14ac:dyDescent="0.3">
      <c r="A10" s="5"/>
      <c r="B10" s="2" t="s">
        <v>7</v>
      </c>
      <c r="C10" s="19">
        <v>883.85734900000011</v>
      </c>
      <c r="D10" s="19">
        <v>933.10732949999999</v>
      </c>
      <c r="E10" s="19">
        <v>940.12222450000002</v>
      </c>
      <c r="F10" s="19">
        <v>933.95766600000002</v>
      </c>
      <c r="G10" s="19">
        <v>941.83597299999997</v>
      </c>
      <c r="H10" s="21"/>
      <c r="I10" s="5"/>
      <c r="J10" s="5"/>
      <c r="K10" s="5"/>
    </row>
    <row r="11" spans="1:12" x14ac:dyDescent="0.3">
      <c r="A11" s="5"/>
      <c r="B11" s="2" t="s">
        <v>8</v>
      </c>
      <c r="C11" s="19">
        <v>1542.08160675</v>
      </c>
      <c r="D11" s="19">
        <v>1552.0092940000002</v>
      </c>
      <c r="E11" s="19">
        <v>1573.6005825</v>
      </c>
      <c r="F11" s="19">
        <v>1606.651924</v>
      </c>
      <c r="G11" s="19">
        <v>1649.8530270000001</v>
      </c>
      <c r="H11" s="21"/>
      <c r="I11" s="5"/>
      <c r="J11" s="5"/>
      <c r="K11" s="5"/>
    </row>
    <row r="12" spans="1:12" x14ac:dyDescent="0.3">
      <c r="A12" s="5"/>
      <c r="B12" s="2" t="s">
        <v>9</v>
      </c>
      <c r="C12" s="19">
        <v>967.40483799999993</v>
      </c>
      <c r="D12" s="19">
        <v>977.34262075000004</v>
      </c>
      <c r="E12" s="19">
        <v>982.48376025000005</v>
      </c>
      <c r="F12" s="19">
        <v>983.18349675000002</v>
      </c>
      <c r="G12" s="19">
        <v>982.98541475000013</v>
      </c>
      <c r="H12" s="21"/>
      <c r="I12" s="5"/>
      <c r="J12" s="5"/>
      <c r="K12" s="5"/>
      <c r="L12" s="5"/>
    </row>
    <row r="13" spans="1:12" x14ac:dyDescent="0.3">
      <c r="A13" s="5"/>
      <c r="B13" s="2" t="s">
        <v>32</v>
      </c>
      <c r="C13" s="19">
        <v>360.35788625000004</v>
      </c>
      <c r="D13" s="19">
        <v>368.25449049999997</v>
      </c>
      <c r="E13" s="19">
        <v>523.1108845</v>
      </c>
      <c r="F13" s="19">
        <v>574.41156650000005</v>
      </c>
      <c r="G13" s="19">
        <v>610.18237900000008</v>
      </c>
      <c r="H13" s="21"/>
      <c r="I13" s="5"/>
      <c r="J13" s="5"/>
      <c r="K13" s="5"/>
    </row>
    <row r="14" spans="1:12" x14ac:dyDescent="0.3">
      <c r="A14" s="5"/>
      <c r="B14" s="2" t="s">
        <v>10</v>
      </c>
      <c r="C14" s="19">
        <v>663.07234149999999</v>
      </c>
      <c r="D14" s="19">
        <v>687.37073025000007</v>
      </c>
      <c r="E14" s="19">
        <v>697.47022800000002</v>
      </c>
      <c r="F14" s="19">
        <v>716.05644124999992</v>
      </c>
      <c r="G14" s="19">
        <v>715.89100074999999</v>
      </c>
      <c r="H14" s="21"/>
      <c r="I14" s="5"/>
      <c r="J14" s="5"/>
      <c r="K14" s="5"/>
    </row>
    <row r="15" spans="1:12" x14ac:dyDescent="0.3">
      <c r="A15" s="5"/>
      <c r="B15" s="3" t="s">
        <v>11</v>
      </c>
      <c r="C15" s="23">
        <v>381.05172725</v>
      </c>
      <c r="D15" s="23">
        <v>387.08604299999996</v>
      </c>
      <c r="E15" s="23">
        <v>455.152647</v>
      </c>
      <c r="F15" s="23">
        <v>499.21339699999999</v>
      </c>
      <c r="G15" s="23">
        <v>539.93874499999993</v>
      </c>
      <c r="H15" s="21"/>
      <c r="I15" s="5"/>
      <c r="J15" s="5"/>
      <c r="K15" s="5"/>
    </row>
    <row r="16" spans="1:12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2" ht="28.8" x14ac:dyDescent="0.3">
      <c r="A17" s="5"/>
      <c r="B17" s="11"/>
      <c r="C17" s="12" t="s">
        <v>12</v>
      </c>
      <c r="D17" s="13" t="s">
        <v>34</v>
      </c>
      <c r="E17" s="13" t="s">
        <v>28</v>
      </c>
      <c r="F17" s="13" t="s">
        <v>30</v>
      </c>
      <c r="G17" s="13" t="s">
        <v>31</v>
      </c>
      <c r="H17" s="10"/>
      <c r="I17" s="10"/>
      <c r="J17" s="10"/>
      <c r="K17" s="5"/>
    </row>
    <row r="18" spans="1:12" ht="3" customHeight="1" x14ac:dyDescent="0.3">
      <c r="A18" s="5"/>
      <c r="B18" s="15"/>
      <c r="C18" s="16"/>
      <c r="D18" s="16"/>
      <c r="E18" s="16"/>
      <c r="F18" s="16"/>
      <c r="G18" s="17"/>
      <c r="H18" s="5"/>
      <c r="I18" s="5"/>
      <c r="J18" s="5"/>
      <c r="K18" s="5"/>
    </row>
    <row r="19" spans="1:12" x14ac:dyDescent="0.3">
      <c r="A19" s="5"/>
      <c r="B19" s="1" t="s">
        <v>1</v>
      </c>
      <c r="C19" s="18">
        <v>1</v>
      </c>
      <c r="D19" s="18">
        <f t="shared" ref="D19:G28" si="0">$C4/D4</f>
        <v>0.89016466369036507</v>
      </c>
      <c r="E19" s="18">
        <f t="shared" si="0"/>
        <v>0.7866656637223628</v>
      </c>
      <c r="F19" s="18">
        <f t="shared" si="0"/>
        <v>0.77868419608698947</v>
      </c>
      <c r="G19" s="18">
        <f t="shared" si="0"/>
        <v>0.77116658562309282</v>
      </c>
      <c r="H19" s="5"/>
      <c r="I19" s="5"/>
      <c r="J19" s="5"/>
      <c r="K19" s="5"/>
      <c r="L19" s="7"/>
    </row>
    <row r="20" spans="1:12" x14ac:dyDescent="0.3">
      <c r="A20" s="5"/>
      <c r="B20" s="2" t="s">
        <v>2</v>
      </c>
      <c r="C20" s="9">
        <v>1</v>
      </c>
      <c r="D20" s="9">
        <f t="shared" ref="D20:E20" si="1">$C5/D5</f>
        <v>1.0006938587859946</v>
      </c>
      <c r="E20" s="9">
        <f t="shared" si="1"/>
        <v>0.99482558066781002</v>
      </c>
      <c r="F20" s="9">
        <f t="shared" si="0"/>
        <v>0.99266626668403801</v>
      </c>
      <c r="G20" s="9">
        <f t="shared" ref="G20" si="2">$C5/G5</f>
        <v>0.99313696437780741</v>
      </c>
      <c r="H20" s="5"/>
      <c r="I20" s="5"/>
      <c r="J20" s="5"/>
      <c r="K20" s="5"/>
      <c r="L20" s="7"/>
    </row>
    <row r="21" spans="1:12" x14ac:dyDescent="0.3">
      <c r="A21" s="5"/>
      <c r="B21" s="2" t="s">
        <v>3</v>
      </c>
      <c r="C21" s="9">
        <v>1</v>
      </c>
      <c r="D21" s="9">
        <f t="shared" ref="D21:E21" si="3">$C6/D6</f>
        <v>1.0030445962002554</v>
      </c>
      <c r="E21" s="9">
        <f t="shared" si="3"/>
        <v>0.89463356321992504</v>
      </c>
      <c r="F21" s="9">
        <f t="shared" si="0"/>
        <v>0.87853424917495482</v>
      </c>
      <c r="G21" s="9">
        <f t="shared" ref="G21" si="4">$C6/G6</f>
        <v>0.82741021812279214</v>
      </c>
      <c r="H21" s="5"/>
      <c r="I21" s="5"/>
      <c r="J21" s="5"/>
      <c r="K21" s="5"/>
      <c r="L21" s="7"/>
    </row>
    <row r="22" spans="1:12" x14ac:dyDescent="0.3">
      <c r="A22" s="5"/>
      <c r="B22" s="2" t="s">
        <v>4</v>
      </c>
      <c r="C22" s="9">
        <v>1</v>
      </c>
      <c r="D22" s="9">
        <f t="shared" ref="D22:E22" si="5">$C7/D7</f>
        <v>0.88068019521952201</v>
      </c>
      <c r="E22" s="9">
        <f t="shared" si="5"/>
        <v>0.77944130305168235</v>
      </c>
      <c r="F22" s="9">
        <f t="shared" si="0"/>
        <v>0.70156907443221761</v>
      </c>
      <c r="G22" s="9">
        <f t="shared" ref="G22" si="6">$C7/G7</f>
        <v>0.63041900774329918</v>
      </c>
      <c r="H22" s="5"/>
      <c r="I22" s="5"/>
      <c r="J22" s="5"/>
      <c r="K22" s="5"/>
      <c r="L22" s="7"/>
    </row>
    <row r="23" spans="1:12" x14ac:dyDescent="0.3">
      <c r="A23" s="5"/>
      <c r="B23" s="2" t="s">
        <v>5</v>
      </c>
      <c r="C23" s="9">
        <v>1</v>
      </c>
      <c r="D23" s="9">
        <f t="shared" ref="D23:E23" si="7">$C8/D8</f>
        <v>0.95310535754208781</v>
      </c>
      <c r="E23" s="9">
        <f t="shared" si="7"/>
        <v>0.93926958082930123</v>
      </c>
      <c r="F23" s="9">
        <f t="shared" si="0"/>
        <v>0.93640263421184966</v>
      </c>
      <c r="G23" s="9">
        <f t="shared" ref="G23" si="8">$C8/G8</f>
        <v>0.93736812523617052</v>
      </c>
      <c r="H23" s="5"/>
      <c r="I23" s="5"/>
      <c r="J23" s="5"/>
      <c r="K23" s="5"/>
      <c r="L23" s="7"/>
    </row>
    <row r="24" spans="1:12" x14ac:dyDescent="0.3">
      <c r="A24" s="5"/>
      <c r="B24" s="2" t="s">
        <v>6</v>
      </c>
      <c r="C24" s="9">
        <v>1</v>
      </c>
      <c r="D24" s="9">
        <f t="shared" ref="D24:E24" si="9">$C9/D9</f>
        <v>1.0010393492750009</v>
      </c>
      <c r="E24" s="9">
        <f t="shared" si="9"/>
        <v>0.98985536557144582</v>
      </c>
      <c r="F24" s="9">
        <f t="shared" si="0"/>
        <v>0.96960811186172557</v>
      </c>
      <c r="G24" s="9">
        <f t="shared" ref="G24" si="10">$C9/G9</f>
        <v>0.95322873486395987</v>
      </c>
      <c r="H24" s="5"/>
      <c r="I24" s="5"/>
      <c r="J24" s="5"/>
      <c r="K24" s="5"/>
      <c r="L24" s="7"/>
    </row>
    <row r="25" spans="1:12" x14ac:dyDescent="0.3">
      <c r="A25" s="5"/>
      <c r="B25" s="2" t="s">
        <v>7</v>
      </c>
      <c r="C25" s="9">
        <v>1</v>
      </c>
      <c r="D25" s="9">
        <f t="shared" ref="D25:E25" si="11">$C10/D10</f>
        <v>0.94721938308384079</v>
      </c>
      <c r="E25" s="9">
        <f t="shared" si="11"/>
        <v>0.94015153132889273</v>
      </c>
      <c r="F25" s="9">
        <f t="shared" si="0"/>
        <v>0.94635697224417892</v>
      </c>
      <c r="G25" s="9">
        <f t="shared" ref="G25" si="12">$C10/G10</f>
        <v>0.93844084780991921</v>
      </c>
      <c r="H25" s="5"/>
      <c r="I25" s="5"/>
      <c r="J25" s="5"/>
      <c r="K25" s="5"/>
      <c r="L25" s="7"/>
    </row>
    <row r="26" spans="1:12" x14ac:dyDescent="0.3">
      <c r="A26" s="5"/>
      <c r="B26" s="2" t="s">
        <v>8</v>
      </c>
      <c r="C26" s="9">
        <v>1</v>
      </c>
      <c r="D26" s="9">
        <f t="shared" ref="D26:E26" si="13">$C11/D11</f>
        <v>0.99360333260349654</v>
      </c>
      <c r="E26" s="9">
        <f t="shared" si="13"/>
        <v>0.97997015500596385</v>
      </c>
      <c r="F26" s="9">
        <f t="shared" si="0"/>
        <v>0.95981063708606995</v>
      </c>
      <c r="G26" s="9">
        <f t="shared" ref="G26" si="14">$C11/G11</f>
        <v>0.93467816921488722</v>
      </c>
      <c r="H26" s="5"/>
      <c r="I26" s="5"/>
      <c r="J26" s="5"/>
      <c r="K26" s="5"/>
      <c r="L26" s="7"/>
    </row>
    <row r="27" spans="1:12" x14ac:dyDescent="0.3">
      <c r="A27" s="5"/>
      <c r="B27" s="2" t="s">
        <v>9</v>
      </c>
      <c r="C27" s="9">
        <v>1</v>
      </c>
      <c r="D27" s="9">
        <f t="shared" ref="D27:E28" si="15">$C12/D12</f>
        <v>0.98983183323942836</v>
      </c>
      <c r="E27" s="9">
        <f t="shared" si="15"/>
        <v>0.98465224275446228</v>
      </c>
      <c r="F27" s="9">
        <f t="shared" si="0"/>
        <v>0.98395146094075236</v>
      </c>
      <c r="G27" s="9">
        <f t="shared" ref="G27" si="16">$C12/G12</f>
        <v>0.98414973760931868</v>
      </c>
      <c r="H27" s="5"/>
      <c r="I27" s="5"/>
      <c r="J27" s="5"/>
      <c r="K27" s="5"/>
      <c r="L27" s="7"/>
    </row>
    <row r="28" spans="1:12" x14ac:dyDescent="0.3">
      <c r="A28" s="5"/>
      <c r="B28" s="2" t="s">
        <v>33</v>
      </c>
      <c r="C28" s="9">
        <v>1</v>
      </c>
      <c r="D28" s="9">
        <f t="shared" si="15"/>
        <v>0.97855666542102915</v>
      </c>
      <c r="E28" s="9">
        <f t="shared" si="15"/>
        <v>0.68887476236407774</v>
      </c>
      <c r="F28" s="9">
        <f t="shared" si="0"/>
        <v>0.62735137533133223</v>
      </c>
      <c r="G28" s="9">
        <f t="shared" ref="G28:G30" si="17">$C13/G13</f>
        <v>0.59057406220181918</v>
      </c>
      <c r="H28" s="5"/>
      <c r="I28" s="5"/>
      <c r="J28" s="5"/>
      <c r="K28" s="5"/>
      <c r="L28" s="7"/>
    </row>
    <row r="29" spans="1:12" x14ac:dyDescent="0.3">
      <c r="A29" s="5"/>
      <c r="B29" s="2" t="s">
        <v>10</v>
      </c>
      <c r="C29" s="9">
        <v>1</v>
      </c>
      <c r="D29" s="9">
        <f t="shared" ref="D29:F29" si="18">$C14/D14</f>
        <v>0.96465024232096319</v>
      </c>
      <c r="E29" s="9">
        <f t="shared" si="18"/>
        <v>0.95068192860556044</v>
      </c>
      <c r="F29" s="9">
        <f t="shared" si="18"/>
        <v>0.92600569354909079</v>
      </c>
      <c r="G29" s="9">
        <f t="shared" si="17"/>
        <v>0.92621969099392953</v>
      </c>
      <c r="H29" s="5"/>
      <c r="I29" s="5"/>
      <c r="J29" s="5"/>
      <c r="K29" s="5"/>
      <c r="L29" s="7"/>
    </row>
    <row r="30" spans="1:12" x14ac:dyDescent="0.3">
      <c r="A30" s="5"/>
      <c r="B30" s="2" t="s">
        <v>11</v>
      </c>
      <c r="C30" s="9">
        <v>1</v>
      </c>
      <c r="D30" s="9">
        <f t="shared" ref="D30:F30" si="19">$C15/D15</f>
        <v>0.98441091881476084</v>
      </c>
      <c r="E30" s="9">
        <f t="shared" si="19"/>
        <v>0.83719545467127643</v>
      </c>
      <c r="F30" s="9">
        <f t="shared" si="19"/>
        <v>0.76330428938789074</v>
      </c>
      <c r="G30" s="9">
        <f t="shared" si="17"/>
        <v>0.70573140153148306</v>
      </c>
      <c r="H30" s="5"/>
      <c r="I30" s="5"/>
      <c r="J30" s="5"/>
      <c r="K30" s="5"/>
      <c r="L30" s="7"/>
    </row>
    <row r="31" spans="1:12" x14ac:dyDescent="0.3">
      <c r="A31" s="5"/>
      <c r="B31" s="3" t="s">
        <v>0</v>
      </c>
      <c r="C31" s="14">
        <f>AVERAGE(C19:C30)</f>
        <v>1</v>
      </c>
      <c r="D31" s="14">
        <f t="shared" ref="D31:G31" si="20">AVERAGE(D19:D30)</f>
        <v>0.96558336634972886</v>
      </c>
      <c r="E31" s="14">
        <f t="shared" si="20"/>
        <v>0.89718476098273003</v>
      </c>
      <c r="F31" s="14">
        <f t="shared" si="20"/>
        <v>0.87202041341592418</v>
      </c>
      <c r="G31" s="14">
        <f t="shared" si="20"/>
        <v>0.84937696211070668</v>
      </c>
      <c r="H31" s="5"/>
      <c r="I31" s="5"/>
      <c r="J31" s="5"/>
      <c r="K31" s="5"/>
    </row>
    <row r="32" spans="1:12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x14ac:dyDescent="0.3">
      <c r="A33" s="5"/>
      <c r="B33" s="5"/>
      <c r="C33" s="5"/>
      <c r="D33" s="5"/>
      <c r="E33" s="5">
        <f>E4/C4</f>
        <v>1.271188061352744</v>
      </c>
      <c r="F33" s="5"/>
      <c r="G33" s="5"/>
      <c r="H33" s="5"/>
      <c r="I33" s="5"/>
      <c r="J33" s="5"/>
      <c r="K33" s="5"/>
    </row>
    <row r="34" spans="1:11" x14ac:dyDescent="0.3">
      <c r="A34" s="5"/>
      <c r="B34" s="5"/>
      <c r="C34" s="5"/>
      <c r="D34" s="5"/>
      <c r="E34" s="5">
        <f t="shared" ref="E34:E44" si="21">E5/C5</f>
        <v>1.0052013332113117</v>
      </c>
      <c r="F34" s="5"/>
      <c r="G34" s="5"/>
      <c r="H34" s="5"/>
      <c r="I34" s="5"/>
      <c r="J34" s="5"/>
      <c r="K34" s="5"/>
    </row>
    <row r="35" spans="1:11" x14ac:dyDescent="0.3">
      <c r="A35" s="5"/>
      <c r="B35" s="5"/>
      <c r="C35" s="5"/>
      <c r="D35" s="5"/>
      <c r="E35" s="5">
        <f t="shared" si="21"/>
        <v>1.1177760829817796</v>
      </c>
      <c r="F35" s="5"/>
      <c r="G35" s="5"/>
      <c r="H35" s="5"/>
      <c r="I35" s="5"/>
      <c r="J35" s="5"/>
      <c r="K35" s="5"/>
    </row>
    <row r="36" spans="1:11" x14ac:dyDescent="0.3">
      <c r="E36" s="5">
        <f t="shared" si="21"/>
        <v>1.2829702455910179</v>
      </c>
    </row>
    <row r="37" spans="1:11" x14ac:dyDescent="0.3">
      <c r="B37" s="5"/>
      <c r="E37" s="5">
        <f t="shared" si="21"/>
        <v>1.0646570701428215</v>
      </c>
    </row>
    <row r="38" spans="1:11" x14ac:dyDescent="0.3">
      <c r="E38" s="5">
        <f t="shared" si="21"/>
        <v>1.0102486027569266</v>
      </c>
    </row>
    <row r="39" spans="1:11" x14ac:dyDescent="0.3">
      <c r="E39" s="5">
        <f t="shared" si="21"/>
        <v>1.0636583217457638</v>
      </c>
    </row>
    <row r="40" spans="1:11" x14ac:dyDescent="0.3">
      <c r="E40" s="5">
        <f t="shared" si="21"/>
        <v>1.0204392397990061</v>
      </c>
    </row>
    <row r="41" spans="1:11" x14ac:dyDescent="0.3">
      <c r="E41" s="5">
        <f t="shared" si="21"/>
        <v>1.0155869824686572</v>
      </c>
    </row>
    <row r="42" spans="1:11" x14ac:dyDescent="0.3">
      <c r="E42" s="5">
        <f t="shared" si="21"/>
        <v>1.4516426709670764</v>
      </c>
    </row>
    <row r="43" spans="1:11" x14ac:dyDescent="0.3">
      <c r="E43" s="5">
        <f t="shared" si="21"/>
        <v>1.0518765213795305</v>
      </c>
    </row>
    <row r="44" spans="1:11" x14ac:dyDescent="0.3">
      <c r="E44" s="5">
        <f t="shared" si="21"/>
        <v>1.194464201185431</v>
      </c>
    </row>
    <row r="45" spans="1:11" x14ac:dyDescent="0.3">
      <c r="D45" t="s">
        <v>38</v>
      </c>
      <c r="E45" s="20">
        <f>GEOMEAN(E33:E44)</f>
        <v>1.1215828466081172</v>
      </c>
    </row>
    <row r="46" spans="1:11" x14ac:dyDescent="0.3">
      <c r="E46" s="5"/>
    </row>
    <row r="47" spans="1:11" x14ac:dyDescent="0.3">
      <c r="D47" t="s">
        <v>39</v>
      </c>
      <c r="E47" s="5">
        <f>GEOMEAN(E33:E44,'SPECfp 2006 - AMD64'!E43:E59)</f>
        <v>1.0718367834580631</v>
      </c>
    </row>
    <row r="48" spans="1:11" x14ac:dyDescent="0.3">
      <c r="E48" s="5"/>
    </row>
    <row r="56" spans="3:5" x14ac:dyDescent="0.3">
      <c r="C56" s="6"/>
      <c r="D56" s="6"/>
      <c r="E56" s="6"/>
    </row>
    <row r="74" spans="3:3" x14ac:dyDescent="0.3">
      <c r="C74" s="7"/>
    </row>
    <row r="75" spans="3:3" x14ac:dyDescent="0.3">
      <c r="C75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6"/>
  <sheetViews>
    <sheetView zoomScale="90" zoomScaleNormal="90" zoomScalePageLayoutView="90" workbookViewId="0">
      <selection activeCell="D15" sqref="D15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5.88671875" bestFit="1" customWidth="1"/>
    <col min="4" max="4" width="20.6640625" bestFit="1" customWidth="1"/>
    <col min="5" max="7" width="30.5546875" bestFit="1" customWidth="1"/>
    <col min="8" max="10" width="16.6640625" customWidth="1"/>
  </cols>
  <sheetData>
    <row r="1" spans="1:12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ht="28.8" x14ac:dyDescent="0.3">
      <c r="A2" s="5"/>
      <c r="B2" s="11"/>
      <c r="C2" s="12" t="s">
        <v>12</v>
      </c>
      <c r="D2" s="13" t="s">
        <v>34</v>
      </c>
      <c r="E2" s="13" t="s">
        <v>28</v>
      </c>
      <c r="F2" s="13" t="s">
        <v>30</v>
      </c>
      <c r="G2" s="13" t="s">
        <v>31</v>
      </c>
      <c r="H2" s="5"/>
      <c r="I2" s="5"/>
      <c r="J2" s="5"/>
      <c r="K2" s="5"/>
    </row>
    <row r="3" spans="1:12" ht="3" customHeight="1" x14ac:dyDescent="0.3">
      <c r="A3" s="5"/>
      <c r="B3" s="15"/>
      <c r="C3" s="16"/>
      <c r="D3" s="16"/>
      <c r="E3" s="16"/>
      <c r="F3" s="16"/>
      <c r="G3" s="17"/>
      <c r="H3" s="5"/>
      <c r="I3" s="5"/>
      <c r="J3" s="5"/>
      <c r="K3" s="5"/>
    </row>
    <row r="4" spans="1:12" x14ac:dyDescent="0.3">
      <c r="A4" s="5"/>
      <c r="B4" s="1" t="s">
        <v>1</v>
      </c>
      <c r="C4" s="22">
        <v>233.82291724999999</v>
      </c>
      <c r="D4" s="22">
        <v>232.78569275000001</v>
      </c>
      <c r="E4" s="22">
        <v>269.54663674999995</v>
      </c>
      <c r="F4" s="22">
        <v>272.6883565</v>
      </c>
      <c r="G4" s="22">
        <v>342.81758424999998</v>
      </c>
      <c r="H4" s="5"/>
      <c r="I4" s="5"/>
      <c r="J4" s="5"/>
      <c r="K4" s="5"/>
    </row>
    <row r="5" spans="1:12" x14ac:dyDescent="0.3">
      <c r="A5" s="5"/>
      <c r="B5" s="2" t="s">
        <v>2</v>
      </c>
      <c r="C5" s="19">
        <v>742.20078175000003</v>
      </c>
      <c r="D5" s="19">
        <v>741.61537699999997</v>
      </c>
      <c r="E5" s="19">
        <v>752.93546574999993</v>
      </c>
      <c r="F5" s="19">
        <v>786.044487</v>
      </c>
      <c r="G5" s="19">
        <v>828.05750599999988</v>
      </c>
      <c r="H5" s="5"/>
      <c r="I5" s="5"/>
      <c r="J5" s="5"/>
      <c r="K5" s="5"/>
    </row>
    <row r="6" spans="1:12" x14ac:dyDescent="0.3">
      <c r="A6" s="5"/>
      <c r="B6" s="2" t="s">
        <v>3</v>
      </c>
      <c r="C6" s="19">
        <v>344.79712800000004</v>
      </c>
      <c r="D6" s="19" t="s">
        <v>36</v>
      </c>
      <c r="E6" s="19">
        <v>399.47720649999997</v>
      </c>
      <c r="F6" s="19">
        <v>442.23268300000001</v>
      </c>
      <c r="G6" s="19">
        <v>555.87182125000004</v>
      </c>
      <c r="H6" s="5"/>
      <c r="I6" s="5"/>
      <c r="J6" s="5"/>
      <c r="K6" s="5"/>
      <c r="L6" s="4"/>
    </row>
    <row r="7" spans="1:12" x14ac:dyDescent="0.3">
      <c r="A7" s="5"/>
      <c r="B7" s="2" t="s">
        <v>4</v>
      </c>
      <c r="C7" s="19">
        <v>239.66814600000001</v>
      </c>
      <c r="D7" s="19">
        <v>239.43885624999999</v>
      </c>
      <c r="E7" s="19">
        <v>290.59495349999997</v>
      </c>
      <c r="F7" s="19">
        <v>337.48654799999997</v>
      </c>
      <c r="G7" s="19">
        <v>401.23763200000002</v>
      </c>
      <c r="H7" s="5"/>
      <c r="I7" s="5"/>
      <c r="J7" s="5"/>
      <c r="K7" s="5"/>
      <c r="L7" s="4"/>
    </row>
    <row r="8" spans="1:12" x14ac:dyDescent="0.3">
      <c r="A8" s="5"/>
      <c r="B8" s="2" t="s">
        <v>5</v>
      </c>
      <c r="C8" s="19">
        <v>270.5698175</v>
      </c>
      <c r="D8" s="19">
        <v>270.85703524999997</v>
      </c>
      <c r="E8" s="19">
        <v>274.06836700000002</v>
      </c>
      <c r="F8" s="19">
        <v>276.72398175000001</v>
      </c>
      <c r="G8" s="19">
        <v>279.59146799999996</v>
      </c>
      <c r="H8" s="5"/>
      <c r="I8" s="5"/>
      <c r="J8" s="5"/>
      <c r="K8" s="5"/>
    </row>
    <row r="9" spans="1:12" x14ac:dyDescent="0.3">
      <c r="A9" s="5"/>
      <c r="B9" s="2" t="s">
        <v>6</v>
      </c>
      <c r="C9" s="19">
        <v>589.62146400000006</v>
      </c>
      <c r="D9" s="19">
        <v>589.40269325000008</v>
      </c>
      <c r="E9" s="19">
        <v>592.08464775000004</v>
      </c>
      <c r="F9" s="19">
        <v>593.74618950000001</v>
      </c>
      <c r="G9" s="19">
        <v>627.38996324999994</v>
      </c>
      <c r="H9" s="5"/>
      <c r="I9" s="5"/>
      <c r="J9" s="5"/>
      <c r="K9" s="5"/>
    </row>
    <row r="10" spans="1:12" x14ac:dyDescent="0.3">
      <c r="A10" s="5"/>
      <c r="B10" s="2" t="s">
        <v>7</v>
      </c>
      <c r="C10" s="19">
        <v>605.25768549999998</v>
      </c>
      <c r="D10" s="19">
        <v>601.50831449999998</v>
      </c>
      <c r="E10" s="19">
        <v>603.23919724999996</v>
      </c>
      <c r="F10" s="19">
        <v>605.08065750000003</v>
      </c>
      <c r="G10" s="19">
        <v>610.37202524999998</v>
      </c>
      <c r="H10" s="5"/>
      <c r="I10" s="5"/>
      <c r="J10" s="5"/>
      <c r="K10" s="5"/>
    </row>
    <row r="11" spans="1:12" x14ac:dyDescent="0.3">
      <c r="A11" s="5"/>
      <c r="B11" s="2" t="s">
        <v>8</v>
      </c>
      <c r="C11" s="19">
        <v>577.27947025000003</v>
      </c>
      <c r="D11" s="19">
        <v>580.97841850000009</v>
      </c>
      <c r="E11" s="19">
        <v>709.92956675000005</v>
      </c>
      <c r="F11" s="19">
        <v>927.81980700000008</v>
      </c>
      <c r="G11" s="19">
        <v>1214.00137225</v>
      </c>
      <c r="H11" s="5"/>
      <c r="I11" s="5"/>
      <c r="J11" s="5"/>
      <c r="K11" s="5"/>
    </row>
    <row r="12" spans="1:12" x14ac:dyDescent="0.3">
      <c r="A12" s="5"/>
      <c r="B12" s="2" t="s">
        <v>9</v>
      </c>
      <c r="C12" s="19">
        <v>800.81840499999998</v>
      </c>
      <c r="D12" s="19">
        <v>802.15120075000004</v>
      </c>
      <c r="E12" s="19">
        <v>803.45781599999987</v>
      </c>
      <c r="F12" s="19">
        <v>806.62724475000005</v>
      </c>
      <c r="G12" s="19">
        <v>824.79664649999995</v>
      </c>
      <c r="H12" s="5"/>
      <c r="I12" s="5"/>
      <c r="J12" s="5"/>
      <c r="K12" s="5"/>
    </row>
    <row r="13" spans="1:12" x14ac:dyDescent="0.3">
      <c r="A13" s="5"/>
      <c r="B13" s="2" t="s">
        <v>32</v>
      </c>
      <c r="C13" s="19">
        <v>324.5560625</v>
      </c>
      <c r="D13" s="19">
        <v>315.48332974999994</v>
      </c>
      <c r="E13" s="19">
        <v>377.01289350000002</v>
      </c>
      <c r="F13" s="19">
        <v>418.27332424999997</v>
      </c>
      <c r="G13" s="19">
        <v>472.54990674999999</v>
      </c>
      <c r="H13" s="5"/>
      <c r="I13" s="5"/>
      <c r="J13" s="5"/>
      <c r="K13" s="5"/>
    </row>
    <row r="14" spans="1:12" x14ac:dyDescent="0.3">
      <c r="A14" s="5"/>
      <c r="B14" s="2" t="s">
        <v>10</v>
      </c>
      <c r="C14" s="19">
        <v>559.56190649999996</v>
      </c>
      <c r="D14" s="19">
        <v>551.63964575</v>
      </c>
      <c r="E14" s="19">
        <v>591.60483700000009</v>
      </c>
      <c r="F14" s="19">
        <v>623.55980725000006</v>
      </c>
      <c r="G14" s="19">
        <v>661.73611100000005</v>
      </c>
      <c r="H14" s="5"/>
      <c r="I14" s="5"/>
      <c r="J14" s="5"/>
      <c r="K14" s="5"/>
    </row>
    <row r="15" spans="1:12" x14ac:dyDescent="0.3">
      <c r="A15" s="5"/>
      <c r="B15" s="3" t="s">
        <v>11</v>
      </c>
      <c r="C15" s="23">
        <v>259.34186249999999</v>
      </c>
      <c r="D15" s="23" t="s">
        <v>36</v>
      </c>
      <c r="E15" s="23">
        <v>320.01108750000003</v>
      </c>
      <c r="F15" s="23">
        <v>345.36005500000005</v>
      </c>
      <c r="G15" s="23">
        <v>396.6708845</v>
      </c>
      <c r="H15" s="5"/>
      <c r="I15" s="5"/>
      <c r="J15" s="5"/>
      <c r="K15" s="5"/>
    </row>
    <row r="16" spans="1:12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2" ht="28.8" x14ac:dyDescent="0.3">
      <c r="A17" s="5"/>
      <c r="B17" s="11"/>
      <c r="C17" s="12" t="s">
        <v>12</v>
      </c>
      <c r="D17" s="13" t="s">
        <v>34</v>
      </c>
      <c r="E17" s="13" t="s">
        <v>28</v>
      </c>
      <c r="F17" s="13" t="s">
        <v>30</v>
      </c>
      <c r="G17" s="13" t="s">
        <v>31</v>
      </c>
      <c r="H17" s="10"/>
      <c r="I17" s="10"/>
      <c r="J17" s="10"/>
      <c r="K17" s="5"/>
    </row>
    <row r="18" spans="1:12" ht="3" customHeight="1" x14ac:dyDescent="0.3">
      <c r="A18" s="5"/>
      <c r="B18" s="15"/>
      <c r="C18" s="16"/>
      <c r="D18" s="16"/>
      <c r="E18" s="16"/>
      <c r="F18" s="16"/>
      <c r="G18" s="17"/>
      <c r="H18" s="5"/>
      <c r="I18" s="5"/>
      <c r="J18" s="5"/>
      <c r="K18" s="5"/>
    </row>
    <row r="19" spans="1:12" x14ac:dyDescent="0.3">
      <c r="A19" s="5"/>
      <c r="B19" s="1" t="s">
        <v>1</v>
      </c>
      <c r="C19" s="18">
        <v>1</v>
      </c>
      <c r="D19" s="18">
        <f t="shared" ref="D19:G30" si="0">$C4/D4</f>
        <v>1.004455705536482</v>
      </c>
      <c r="E19" s="18">
        <f t="shared" si="0"/>
        <v>0.86746738920310429</v>
      </c>
      <c r="F19" s="18">
        <f t="shared" si="0"/>
        <v>0.85747305184260769</v>
      </c>
      <c r="G19" s="18">
        <f t="shared" si="0"/>
        <v>0.68206220448564991</v>
      </c>
      <c r="H19" s="5"/>
      <c r="I19" s="5"/>
      <c r="J19" s="5"/>
      <c r="K19" s="5"/>
      <c r="L19" s="7"/>
    </row>
    <row r="20" spans="1:12" x14ac:dyDescent="0.3">
      <c r="A20" s="5"/>
      <c r="B20" s="2" t="s">
        <v>2</v>
      </c>
      <c r="C20" s="9">
        <v>1</v>
      </c>
      <c r="D20" s="9">
        <f t="shared" si="0"/>
        <v>1.0007893643634631</v>
      </c>
      <c r="E20" s="9">
        <f t="shared" si="0"/>
        <v>0.98574288967872292</v>
      </c>
      <c r="F20" s="9">
        <f t="shared" si="0"/>
        <v>0.94422236148830085</v>
      </c>
      <c r="G20" s="9">
        <f t="shared" si="0"/>
        <v>0.89631550510937597</v>
      </c>
      <c r="H20" s="5"/>
      <c r="I20" s="5"/>
      <c r="J20" s="5"/>
      <c r="K20" s="5"/>
      <c r="L20" s="7"/>
    </row>
    <row r="21" spans="1:12" x14ac:dyDescent="0.3">
      <c r="A21" s="5"/>
      <c r="B21" s="2" t="s">
        <v>3</v>
      </c>
      <c r="C21" s="9">
        <v>1</v>
      </c>
      <c r="D21" s="9" t="e">
        <f t="shared" si="0"/>
        <v>#VALUE!</v>
      </c>
      <c r="E21" s="9">
        <f t="shared" si="0"/>
        <v>0.86312090499711669</v>
      </c>
      <c r="F21" s="9">
        <f t="shared" si="0"/>
        <v>0.7796735547924214</v>
      </c>
      <c r="G21" s="9">
        <f t="shared" si="0"/>
        <v>0.62028171750934935</v>
      </c>
      <c r="H21" s="5"/>
      <c r="I21" s="5"/>
      <c r="J21" s="5"/>
      <c r="K21" s="5"/>
      <c r="L21" s="7"/>
    </row>
    <row r="22" spans="1:12" x14ac:dyDescent="0.3">
      <c r="A22" s="5"/>
      <c r="B22" s="2" t="s">
        <v>4</v>
      </c>
      <c r="C22" s="9">
        <v>1</v>
      </c>
      <c r="D22" s="9">
        <f t="shared" si="0"/>
        <v>1.0009576129521793</v>
      </c>
      <c r="E22" s="9">
        <f t="shared" si="0"/>
        <v>0.82474985581606131</v>
      </c>
      <c r="F22" s="9">
        <f t="shared" si="0"/>
        <v>0.71015614524582482</v>
      </c>
      <c r="G22" s="9">
        <f t="shared" si="0"/>
        <v>0.59732220232024491</v>
      </c>
      <c r="H22" s="5"/>
      <c r="I22" s="5"/>
      <c r="J22" s="5"/>
      <c r="K22" s="5"/>
      <c r="L22" s="7"/>
    </row>
    <row r="23" spans="1:12" x14ac:dyDescent="0.3">
      <c r="A23" s="5"/>
      <c r="B23" s="2" t="s">
        <v>5</v>
      </c>
      <c r="C23" s="9">
        <v>1</v>
      </c>
      <c r="D23" s="9">
        <f t="shared" si="0"/>
        <v>0.99893959649327602</v>
      </c>
      <c r="E23" s="9">
        <f t="shared" si="0"/>
        <v>0.98723475628254453</v>
      </c>
      <c r="F23" s="9">
        <f t="shared" si="0"/>
        <v>0.97776064000278862</v>
      </c>
      <c r="G23" s="9">
        <f t="shared" si="0"/>
        <v>0.96773274032811341</v>
      </c>
      <c r="H23" s="5"/>
      <c r="I23" s="5"/>
      <c r="J23" s="5"/>
      <c r="K23" s="5"/>
      <c r="L23" s="7"/>
    </row>
    <row r="24" spans="1:12" x14ac:dyDescent="0.3">
      <c r="A24" s="5"/>
      <c r="B24" s="2" t="s">
        <v>6</v>
      </c>
      <c r="C24" s="9">
        <v>1</v>
      </c>
      <c r="D24" s="9">
        <f t="shared" si="0"/>
        <v>1.0003711736517418</v>
      </c>
      <c r="E24" s="9">
        <f t="shared" si="0"/>
        <v>0.99583981148749523</v>
      </c>
      <c r="F24" s="9">
        <f t="shared" si="0"/>
        <v>0.99305304931140115</v>
      </c>
      <c r="G24" s="9">
        <f t="shared" si="0"/>
        <v>0.93980060016524358</v>
      </c>
      <c r="H24" s="5"/>
      <c r="I24" s="5"/>
      <c r="J24" s="5"/>
      <c r="K24" s="5"/>
      <c r="L24" s="7"/>
    </row>
    <row r="25" spans="1:12" x14ac:dyDescent="0.3">
      <c r="A25" s="5"/>
      <c r="B25" s="2" t="s">
        <v>7</v>
      </c>
      <c r="C25" s="9">
        <v>1</v>
      </c>
      <c r="D25" s="9">
        <f t="shared" si="0"/>
        <v>1.0062332820837507</v>
      </c>
      <c r="E25" s="9">
        <f t="shared" si="0"/>
        <v>1.0033460827134606</v>
      </c>
      <c r="F25" s="9">
        <f t="shared" si="0"/>
        <v>1.0002925692596609</v>
      </c>
      <c r="G25" s="9">
        <f t="shared" si="0"/>
        <v>0.99162094667116296</v>
      </c>
      <c r="H25" s="5"/>
      <c r="I25" s="5"/>
      <c r="J25" s="5"/>
      <c r="K25" s="5"/>
      <c r="L25" s="7"/>
    </row>
    <row r="26" spans="1:12" x14ac:dyDescent="0.3">
      <c r="A26" s="5"/>
      <c r="B26" s="2" t="s">
        <v>8</v>
      </c>
      <c r="C26" s="9">
        <v>1</v>
      </c>
      <c r="D26" s="9">
        <f t="shared" si="0"/>
        <v>0.99363324328027502</v>
      </c>
      <c r="E26" s="9">
        <f t="shared" si="0"/>
        <v>0.81315034235401495</v>
      </c>
      <c r="F26" s="9">
        <f t="shared" si="0"/>
        <v>0.62218920731663141</v>
      </c>
      <c r="G26" s="9">
        <f t="shared" si="0"/>
        <v>0.47551797176314931</v>
      </c>
      <c r="H26" s="5"/>
      <c r="I26" s="5"/>
      <c r="J26" s="5"/>
      <c r="K26" s="5"/>
      <c r="L26" s="7"/>
    </row>
    <row r="27" spans="1:12" x14ac:dyDescent="0.3">
      <c r="A27" s="5"/>
      <c r="B27" s="2" t="s">
        <v>9</v>
      </c>
      <c r="C27" s="9">
        <v>1</v>
      </c>
      <c r="D27" s="9">
        <f t="shared" si="0"/>
        <v>0.99833847315973112</v>
      </c>
      <c r="E27" s="9">
        <f t="shared" si="0"/>
        <v>0.99671493518708909</v>
      </c>
      <c r="F27" s="9">
        <f t="shared" si="0"/>
        <v>0.99279860705448841</v>
      </c>
      <c r="G27" s="9">
        <f t="shared" si="0"/>
        <v>0.97092829899133204</v>
      </c>
      <c r="H27" s="5"/>
      <c r="I27" s="5"/>
      <c r="J27" s="5"/>
      <c r="K27" s="5"/>
      <c r="L27" s="7"/>
    </row>
    <row r="28" spans="1:12" x14ac:dyDescent="0.3">
      <c r="A28" s="5"/>
      <c r="B28" s="2" t="s">
        <v>33</v>
      </c>
      <c r="C28" s="9">
        <v>1</v>
      </c>
      <c r="D28" s="9">
        <f t="shared" si="0"/>
        <v>1.0287582001787214</v>
      </c>
      <c r="E28" s="9">
        <f t="shared" si="0"/>
        <v>0.86086197075909809</v>
      </c>
      <c r="F28" s="9">
        <f t="shared" si="0"/>
        <v>0.77594253251018797</v>
      </c>
      <c r="G28" s="9">
        <f t="shared" si="0"/>
        <v>0.68681859389659061</v>
      </c>
      <c r="H28" s="5"/>
      <c r="I28" s="5"/>
      <c r="J28" s="5"/>
      <c r="K28" s="5"/>
      <c r="L28" s="7"/>
    </row>
    <row r="29" spans="1:12" x14ac:dyDescent="0.3">
      <c r="A29" s="5"/>
      <c r="B29" s="2" t="s">
        <v>10</v>
      </c>
      <c r="C29" s="9">
        <v>1</v>
      </c>
      <c r="D29" s="9">
        <f t="shared" si="0"/>
        <v>1.0143612969282312</v>
      </c>
      <c r="E29" s="9">
        <f t="shared" si="0"/>
        <v>0.94583727431559161</v>
      </c>
      <c r="F29" s="9">
        <f t="shared" si="0"/>
        <v>0.89736686039428804</v>
      </c>
      <c r="G29" s="9">
        <f t="shared" si="0"/>
        <v>0.84559675253992583</v>
      </c>
      <c r="H29" s="5"/>
      <c r="I29" s="5"/>
      <c r="J29" s="5"/>
      <c r="K29" s="5"/>
      <c r="L29" s="7"/>
    </row>
    <row r="30" spans="1:12" x14ac:dyDescent="0.3">
      <c r="A30" s="5"/>
      <c r="B30" s="2" t="s">
        <v>11</v>
      </c>
      <c r="C30" s="9">
        <v>1</v>
      </c>
      <c r="D30" s="9" t="e">
        <f t="shared" si="0"/>
        <v>#VALUE!</v>
      </c>
      <c r="E30" s="9">
        <f t="shared" si="0"/>
        <v>0.81041524069068382</v>
      </c>
      <c r="F30" s="9">
        <f t="shared" si="0"/>
        <v>0.75093184271122482</v>
      </c>
      <c r="G30" s="9">
        <f t="shared" si="0"/>
        <v>0.65379606276598301</v>
      </c>
      <c r="H30" s="5"/>
      <c r="I30" s="5"/>
      <c r="J30" s="5"/>
      <c r="K30" s="5"/>
      <c r="L30" s="7"/>
    </row>
    <row r="31" spans="1:12" x14ac:dyDescent="0.3">
      <c r="A31" s="5"/>
      <c r="B31" s="3" t="s">
        <v>0</v>
      </c>
      <c r="C31" s="14">
        <f>AVERAGE(C19:C30)</f>
        <v>1</v>
      </c>
      <c r="D31" s="14">
        <f>AVERAGE(D19:D20,D22:D29)</f>
        <v>1.0046837948627851</v>
      </c>
      <c r="E31" s="14">
        <f t="shared" ref="E31:G31" si="1">AVERAGE(E19:E30)</f>
        <v>0.9128734544570819</v>
      </c>
      <c r="F31" s="14">
        <f t="shared" si="1"/>
        <v>0.858488368494152</v>
      </c>
      <c r="G31" s="14">
        <f t="shared" si="1"/>
        <v>0.77731613304550995</v>
      </c>
      <c r="H31" s="5"/>
      <c r="I31" s="5"/>
      <c r="J31" s="5"/>
      <c r="K31" s="5"/>
    </row>
    <row r="32" spans="1:12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7" spans="1:11" x14ac:dyDescent="0.3">
      <c r="B37" s="5"/>
    </row>
    <row r="56" spans="3:5" x14ac:dyDescent="0.3">
      <c r="C56" s="6"/>
      <c r="D56" s="6"/>
      <c r="E56" s="6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zoomScale="90" zoomScaleNormal="90" zoomScalePageLayoutView="90" workbookViewId="0">
      <selection activeCell="A4" sqref="A4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5.88671875" bestFit="1" customWidth="1"/>
    <col min="4" max="4" width="20.6640625" bestFit="1" customWidth="1"/>
    <col min="5" max="7" width="30.5546875" bestFit="1" customWidth="1"/>
    <col min="8" max="8" width="16.6640625" customWidth="1"/>
  </cols>
  <sheetData>
    <row r="1" spans="1:10" x14ac:dyDescent="0.3">
      <c r="A1" s="5"/>
      <c r="B1" s="5"/>
      <c r="C1" s="5"/>
      <c r="D1" s="5"/>
      <c r="E1" s="5"/>
      <c r="F1" s="5"/>
      <c r="G1" s="5"/>
      <c r="H1" s="20"/>
    </row>
    <row r="2" spans="1:10" ht="28.8" x14ac:dyDescent="0.3">
      <c r="A2" s="5"/>
      <c r="B2" s="11"/>
      <c r="C2" s="12" t="s">
        <v>12</v>
      </c>
      <c r="D2" s="13" t="s">
        <v>34</v>
      </c>
      <c r="E2" s="13" t="s">
        <v>28</v>
      </c>
      <c r="F2" s="13" t="s">
        <v>30</v>
      </c>
      <c r="G2" s="13" t="s">
        <v>31</v>
      </c>
      <c r="H2" s="25"/>
    </row>
    <row r="3" spans="1:10" ht="3" customHeight="1" x14ac:dyDescent="0.3">
      <c r="A3" s="5"/>
      <c r="B3" s="11"/>
      <c r="C3" s="11"/>
      <c r="D3" s="11"/>
      <c r="E3" s="11"/>
      <c r="F3" s="11"/>
      <c r="G3" s="11"/>
      <c r="H3" s="20"/>
    </row>
    <row r="4" spans="1:10" x14ac:dyDescent="0.3">
      <c r="A4" s="5"/>
      <c r="B4" s="2" t="s">
        <v>13</v>
      </c>
      <c r="C4" s="19">
        <v>1140.3984687499999</v>
      </c>
      <c r="D4" s="19">
        <v>1159.52836525</v>
      </c>
      <c r="E4" s="19">
        <v>1161.5733690000002</v>
      </c>
      <c r="F4" s="19">
        <v>1187.4332374999999</v>
      </c>
      <c r="G4" s="19">
        <v>1218.242338</v>
      </c>
      <c r="H4" s="21"/>
    </row>
    <row r="5" spans="1:10" x14ac:dyDescent="0.3">
      <c r="A5" s="5"/>
      <c r="B5" s="2" t="s">
        <v>14</v>
      </c>
      <c r="C5" s="19">
        <v>1304.45692525</v>
      </c>
      <c r="D5" s="19">
        <v>1350.9924062499999</v>
      </c>
      <c r="E5" s="19">
        <v>1353.8366900000001</v>
      </c>
      <c r="F5" s="19">
        <v>1355.561303</v>
      </c>
      <c r="G5" s="19">
        <v>1355.6250645</v>
      </c>
      <c r="H5" s="21"/>
    </row>
    <row r="6" spans="1:10" x14ac:dyDescent="0.3">
      <c r="A6" s="5"/>
      <c r="B6" s="2" t="s">
        <v>15</v>
      </c>
      <c r="C6" s="19">
        <v>808.19784349999998</v>
      </c>
      <c r="D6" s="19">
        <v>802.8715957500001</v>
      </c>
      <c r="E6" s="19">
        <v>836.36221399999999</v>
      </c>
      <c r="F6" s="19">
        <v>858.71244899999999</v>
      </c>
      <c r="G6" s="19">
        <v>883.37837749999994</v>
      </c>
      <c r="H6" s="21"/>
      <c r="J6" s="4"/>
    </row>
    <row r="7" spans="1:10" x14ac:dyDescent="0.3">
      <c r="A7" s="5"/>
      <c r="B7" s="2" t="s">
        <v>29</v>
      </c>
      <c r="C7" s="19">
        <v>947.58814675000008</v>
      </c>
      <c r="D7" s="19">
        <v>953.64033725000002</v>
      </c>
      <c r="E7" s="19">
        <v>963.76278849999994</v>
      </c>
      <c r="F7" s="19">
        <v>972.29754200000002</v>
      </c>
      <c r="G7" s="19">
        <v>979.84024150000005</v>
      </c>
      <c r="H7" s="21"/>
      <c r="J7" s="4"/>
    </row>
    <row r="8" spans="1:10" x14ac:dyDescent="0.3">
      <c r="A8" s="5"/>
      <c r="B8" s="2" t="s">
        <v>16</v>
      </c>
      <c r="C8" s="19">
        <v>875.69057500000008</v>
      </c>
      <c r="D8" s="19">
        <v>875.64029524999989</v>
      </c>
      <c r="E8" s="19">
        <v>880.0861907499999</v>
      </c>
      <c r="F8" s="19">
        <v>891.95150550000005</v>
      </c>
      <c r="G8" s="19">
        <v>893.62664499999994</v>
      </c>
      <c r="H8" s="21"/>
      <c r="J8" s="4"/>
    </row>
    <row r="9" spans="1:10" x14ac:dyDescent="0.3">
      <c r="A9" s="5"/>
      <c r="B9" s="2" t="s">
        <v>17</v>
      </c>
      <c r="C9" s="19">
        <v>1108.2362692500001</v>
      </c>
      <c r="D9" s="19">
        <v>1105.4672150000001</v>
      </c>
      <c r="E9" s="19">
        <v>1122.3694915000001</v>
      </c>
      <c r="F9" s="19">
        <v>1221.448572</v>
      </c>
      <c r="G9" s="19">
        <v>1324.589346</v>
      </c>
      <c r="H9" s="21"/>
    </row>
    <row r="10" spans="1:10" x14ac:dyDescent="0.3">
      <c r="A10" s="5"/>
      <c r="B10" s="2" t="s">
        <v>18</v>
      </c>
      <c r="C10" s="19">
        <v>1049.14508675</v>
      </c>
      <c r="D10" s="19">
        <v>1052.3633335</v>
      </c>
      <c r="E10" s="19">
        <v>1078.0513550000001</v>
      </c>
      <c r="F10" s="19">
        <v>1107.1902530000002</v>
      </c>
      <c r="G10" s="19">
        <v>1145.8297625</v>
      </c>
      <c r="H10" s="21"/>
    </row>
    <row r="11" spans="1:10" x14ac:dyDescent="0.3">
      <c r="A11" s="5"/>
      <c r="B11" s="2" t="s">
        <v>19</v>
      </c>
      <c r="C11" s="19">
        <v>728.56334250000009</v>
      </c>
      <c r="D11" s="19">
        <v>727.82001350000007</v>
      </c>
      <c r="E11" s="19">
        <v>730.19560075000004</v>
      </c>
      <c r="F11" s="19">
        <v>731.50896449999993</v>
      </c>
      <c r="G11" s="19">
        <v>731.37466799999993</v>
      </c>
      <c r="H11" s="21"/>
    </row>
    <row r="12" spans="1:10" x14ac:dyDescent="0.3">
      <c r="A12" s="5"/>
      <c r="B12" s="2" t="s">
        <v>35</v>
      </c>
      <c r="C12" s="19">
        <v>693.53937649999989</v>
      </c>
      <c r="D12" s="19">
        <v>704.693985</v>
      </c>
      <c r="E12" s="19">
        <v>721.76732399999992</v>
      </c>
      <c r="F12" s="19">
        <v>727.71854600000006</v>
      </c>
      <c r="G12" s="19">
        <v>734.56957349999993</v>
      </c>
      <c r="H12" s="21"/>
    </row>
    <row r="13" spans="1:10" x14ac:dyDescent="0.3">
      <c r="A13" s="5"/>
      <c r="B13" s="2" t="s">
        <v>20</v>
      </c>
      <c r="C13" s="19">
        <v>713.80900299999996</v>
      </c>
      <c r="D13" s="19">
        <v>707.91748474999997</v>
      </c>
      <c r="E13" s="19">
        <v>802.20250399999998</v>
      </c>
      <c r="F13" s="19">
        <v>843.04936150000003</v>
      </c>
      <c r="G13" s="19">
        <v>908.44322699999998</v>
      </c>
      <c r="H13" s="21"/>
    </row>
    <row r="14" spans="1:10" x14ac:dyDescent="0.3">
      <c r="A14" s="5"/>
      <c r="B14" s="2" t="s">
        <v>21</v>
      </c>
      <c r="C14" s="19">
        <v>289.07192050000003</v>
      </c>
      <c r="D14" s="19">
        <v>305.47884325000001</v>
      </c>
      <c r="E14" s="19">
        <v>308.62894849999998</v>
      </c>
      <c r="F14" s="19">
        <v>308.13315775000001</v>
      </c>
      <c r="G14" s="19">
        <v>309.60563024999999</v>
      </c>
      <c r="H14" s="21"/>
    </row>
    <row r="15" spans="1:10" x14ac:dyDescent="0.3">
      <c r="A15" s="5"/>
      <c r="B15" s="2" t="s">
        <v>22</v>
      </c>
      <c r="C15" s="19">
        <v>1379.4228707500001</v>
      </c>
      <c r="D15" s="19">
        <v>1385.88892375</v>
      </c>
      <c r="E15" s="19">
        <v>1424.44483625</v>
      </c>
      <c r="F15" s="19">
        <v>1449.6439802500001</v>
      </c>
      <c r="G15" s="19">
        <v>1457.1107112499999</v>
      </c>
      <c r="H15" s="21"/>
    </row>
    <row r="16" spans="1:10" x14ac:dyDescent="0.3">
      <c r="A16" s="5"/>
      <c r="B16" s="2" t="s">
        <v>23</v>
      </c>
      <c r="C16" s="19">
        <v>1052.9155317499999</v>
      </c>
      <c r="D16" s="19">
        <v>1061.376485</v>
      </c>
      <c r="E16" s="19">
        <v>1032.8358825</v>
      </c>
      <c r="F16" s="19">
        <v>1075.915033</v>
      </c>
      <c r="G16" s="19">
        <v>1105.060066</v>
      </c>
      <c r="H16" s="21"/>
    </row>
    <row r="17" spans="1:10" x14ac:dyDescent="0.3">
      <c r="A17" s="5"/>
      <c r="B17" s="2" t="s">
        <v>24</v>
      </c>
      <c r="C17" s="19">
        <v>1015.93100725</v>
      </c>
      <c r="D17" s="19">
        <v>1010.7538725000001</v>
      </c>
      <c r="E17" s="19">
        <v>1121.5212449999999</v>
      </c>
      <c r="F17" s="19">
        <v>1135.2576389999999</v>
      </c>
      <c r="G17" s="19">
        <v>1150.3247270000002</v>
      </c>
      <c r="H17" s="21"/>
    </row>
    <row r="18" spans="1:10" x14ac:dyDescent="0.3">
      <c r="A18" s="5"/>
      <c r="B18" s="2" t="s">
        <v>25</v>
      </c>
      <c r="C18" s="19">
        <v>1239.6770792500001</v>
      </c>
      <c r="D18" s="19">
        <v>1226.8055977500001</v>
      </c>
      <c r="E18" s="19">
        <v>1262.7381805</v>
      </c>
      <c r="F18" s="19">
        <v>1425.7887955000001</v>
      </c>
      <c r="G18" s="19">
        <v>1820.693712</v>
      </c>
      <c r="H18" s="21"/>
    </row>
    <row r="19" spans="1:10" x14ac:dyDescent="0.3">
      <c r="A19" s="5"/>
      <c r="B19" s="2" t="s">
        <v>26</v>
      </c>
      <c r="C19" s="19">
        <v>1428.366581</v>
      </c>
      <c r="D19" s="19">
        <v>1402.2986655000002</v>
      </c>
      <c r="E19" s="19">
        <v>1566.1867405</v>
      </c>
      <c r="F19" s="19">
        <v>1627.728789</v>
      </c>
      <c r="G19" s="19">
        <v>1684.388244</v>
      </c>
      <c r="H19" s="21"/>
    </row>
    <row r="20" spans="1:10" x14ac:dyDescent="0.3">
      <c r="A20" s="5"/>
      <c r="B20" s="3" t="s">
        <v>27</v>
      </c>
      <c r="C20" s="23">
        <v>1134.4637275</v>
      </c>
      <c r="D20" s="23">
        <v>1137.0868002500001</v>
      </c>
      <c r="E20" s="23">
        <v>1176.90393025</v>
      </c>
      <c r="F20" s="23">
        <v>1206.6588115</v>
      </c>
      <c r="G20" s="23">
        <v>1241.4236295000001</v>
      </c>
      <c r="H20" s="21"/>
    </row>
    <row r="21" spans="1:10" x14ac:dyDescent="0.3">
      <c r="A21" s="5"/>
      <c r="B21" s="5"/>
      <c r="C21" s="5"/>
      <c r="D21" s="5"/>
      <c r="E21" s="5"/>
      <c r="F21" s="5"/>
      <c r="G21" s="5"/>
      <c r="H21" s="20"/>
    </row>
    <row r="22" spans="1:10" ht="28.8" x14ac:dyDescent="0.3">
      <c r="A22" s="5"/>
      <c r="B22" s="11"/>
      <c r="C22" s="12" t="s">
        <v>12</v>
      </c>
      <c r="D22" s="13" t="s">
        <v>34</v>
      </c>
      <c r="E22" s="13" t="s">
        <v>28</v>
      </c>
      <c r="F22" s="13" t="s">
        <v>30</v>
      </c>
      <c r="G22" s="13" t="s">
        <v>31</v>
      </c>
      <c r="H22" s="10"/>
    </row>
    <row r="23" spans="1:10" ht="3.75" customHeight="1" x14ac:dyDescent="0.3">
      <c r="A23" s="5"/>
      <c r="B23" s="11"/>
      <c r="C23" s="11"/>
      <c r="D23" s="11"/>
      <c r="E23" s="11"/>
      <c r="F23" s="11"/>
      <c r="G23" s="11"/>
      <c r="H23" s="20"/>
    </row>
    <row r="24" spans="1:10" x14ac:dyDescent="0.3">
      <c r="A24" s="5"/>
      <c r="B24" s="2" t="s">
        <v>13</v>
      </c>
      <c r="C24" s="9">
        <v>1</v>
      </c>
      <c r="D24" s="9">
        <f>$C4/D4</f>
        <v>0.98350200213008543</v>
      </c>
      <c r="E24" s="9">
        <f t="shared" ref="E24:G24" si="0">$C4/E4</f>
        <v>0.98177050127429333</v>
      </c>
      <c r="F24" s="9">
        <f t="shared" si="0"/>
        <v>0.96038954674283317</v>
      </c>
      <c r="G24" s="9">
        <f t="shared" si="0"/>
        <v>0.93610149079386196</v>
      </c>
      <c r="H24" s="20"/>
      <c r="J24" s="7"/>
    </row>
    <row r="25" spans="1:10" x14ac:dyDescent="0.3">
      <c r="A25" s="5"/>
      <c r="B25" s="2" t="s">
        <v>14</v>
      </c>
      <c r="C25" s="9">
        <v>1</v>
      </c>
      <c r="D25" s="9">
        <f t="shared" ref="D25:G25" si="1">$C5/D5</f>
        <v>0.96555459469297078</v>
      </c>
      <c r="E25" s="9">
        <f t="shared" si="1"/>
        <v>0.9635260551625322</v>
      </c>
      <c r="F25" s="9">
        <f t="shared" si="1"/>
        <v>0.96230020904484326</v>
      </c>
      <c r="G25" s="9">
        <f t="shared" si="1"/>
        <v>0.96225494748514961</v>
      </c>
      <c r="H25" s="20"/>
      <c r="J25" s="7"/>
    </row>
    <row r="26" spans="1:10" x14ac:dyDescent="0.3">
      <c r="A26" s="5"/>
      <c r="B26" s="2" t="s">
        <v>15</v>
      </c>
      <c r="C26" s="9">
        <v>1</v>
      </c>
      <c r="D26" s="9">
        <f t="shared" ref="D26:G26" si="2">$C6/D6</f>
        <v>1.0066339969905453</v>
      </c>
      <c r="E26" s="9">
        <f t="shared" si="2"/>
        <v>0.96632515191557899</v>
      </c>
      <c r="F26" s="9">
        <f t="shared" si="2"/>
        <v>0.94117401516791099</v>
      </c>
      <c r="G26" s="9">
        <f t="shared" si="2"/>
        <v>0.91489430133804694</v>
      </c>
      <c r="H26" s="20"/>
      <c r="J26" s="7"/>
    </row>
    <row r="27" spans="1:10" x14ac:dyDescent="0.3">
      <c r="A27" s="5"/>
      <c r="B27" s="2" t="s">
        <v>29</v>
      </c>
      <c r="C27" s="9">
        <v>1</v>
      </c>
      <c r="D27" s="9">
        <f t="shared" ref="D27:G27" si="3">$C7/D7</f>
        <v>0.99365359217348903</v>
      </c>
      <c r="E27" s="9">
        <f t="shared" si="3"/>
        <v>0.9832171962406081</v>
      </c>
      <c r="F27" s="9">
        <f t="shared" si="3"/>
        <v>0.97458659085039634</v>
      </c>
      <c r="G27" s="9">
        <f t="shared" si="3"/>
        <v>0.96708433335966437</v>
      </c>
      <c r="H27" s="20"/>
      <c r="J27" s="7"/>
    </row>
    <row r="28" spans="1:10" x14ac:dyDescent="0.3">
      <c r="A28" s="5"/>
      <c r="B28" s="2" t="s">
        <v>16</v>
      </c>
      <c r="C28" s="9">
        <v>1</v>
      </c>
      <c r="D28" s="9">
        <f t="shared" ref="D28:G28" si="4">$C8/D8</f>
        <v>1.0000574205530204</v>
      </c>
      <c r="E28" s="9">
        <f t="shared" si="4"/>
        <v>0.99500547128656347</v>
      </c>
      <c r="F28" s="9">
        <f t="shared" si="4"/>
        <v>0.98176926615434701</v>
      </c>
      <c r="G28" s="9">
        <f t="shared" si="4"/>
        <v>0.97992889972523156</v>
      </c>
      <c r="H28" s="20"/>
      <c r="J28" s="7"/>
    </row>
    <row r="29" spans="1:10" x14ac:dyDescent="0.3">
      <c r="A29" s="5"/>
      <c r="B29" s="2" t="s">
        <v>17</v>
      </c>
      <c r="C29" s="9">
        <v>1</v>
      </c>
      <c r="D29" s="9">
        <f t="shared" ref="D29:G29" si="5">$C9/D9</f>
        <v>1.0025048723403343</v>
      </c>
      <c r="E29" s="9">
        <f t="shared" si="5"/>
        <v>0.98740769206840118</v>
      </c>
      <c r="F29" s="9">
        <f t="shared" si="5"/>
        <v>0.90731308272387912</v>
      </c>
      <c r="G29" s="9">
        <f t="shared" si="5"/>
        <v>0.83666403674214673</v>
      </c>
      <c r="H29" s="20"/>
      <c r="I29" s="24"/>
      <c r="J29" s="7"/>
    </row>
    <row r="30" spans="1:10" x14ac:dyDescent="0.3">
      <c r="A30" s="5"/>
      <c r="B30" s="2" t="s">
        <v>18</v>
      </c>
      <c r="C30" s="9">
        <v>1</v>
      </c>
      <c r="D30" s="9">
        <f t="shared" ref="D30:G30" si="6">$C10/D10</f>
        <v>0.99694188627867097</v>
      </c>
      <c r="E30" s="9">
        <f t="shared" si="6"/>
        <v>0.97318655728603942</v>
      </c>
      <c r="F30" s="9">
        <f t="shared" si="6"/>
        <v>0.94757435220123798</v>
      </c>
      <c r="G30" s="9">
        <f t="shared" si="6"/>
        <v>0.91562038366061382</v>
      </c>
      <c r="J30" s="7"/>
    </row>
    <row r="31" spans="1:10" x14ac:dyDescent="0.3">
      <c r="A31" s="5"/>
      <c r="B31" s="2" t="s">
        <v>19</v>
      </c>
      <c r="C31" s="9">
        <v>1</v>
      </c>
      <c r="D31" s="9">
        <f>$C11/D11</f>
        <v>1.0010213088211541</v>
      </c>
      <c r="E31" s="9">
        <f t="shared" ref="E31:G31" si="7">$C11/E11</f>
        <v>0.9977646287538251</v>
      </c>
      <c r="F31" s="9">
        <f t="shared" si="7"/>
        <v>0.99597322501438756</v>
      </c>
      <c r="G31" s="9">
        <f t="shared" si="7"/>
        <v>0.99615610763811713</v>
      </c>
      <c r="J31" s="7"/>
    </row>
    <row r="32" spans="1:10" x14ac:dyDescent="0.3">
      <c r="A32" s="5"/>
      <c r="B32" s="2" t="s">
        <v>35</v>
      </c>
      <c r="C32" s="9">
        <v>1</v>
      </c>
      <c r="D32" s="9">
        <f t="shared" ref="D32" si="8">$C12/D12</f>
        <v>0.98417098948276094</v>
      </c>
      <c r="E32" s="9">
        <f t="shared" ref="E32:G32" si="9">$C12/E12</f>
        <v>0.96089051615198917</v>
      </c>
      <c r="F32" s="9">
        <f t="shared" si="9"/>
        <v>0.95303243309124053</v>
      </c>
      <c r="G32" s="9">
        <f t="shared" si="9"/>
        <v>0.94414389258664266</v>
      </c>
      <c r="J32" s="7"/>
    </row>
    <row r="33" spans="1:10" x14ac:dyDescent="0.3">
      <c r="A33" s="5"/>
      <c r="B33" s="2" t="s">
        <v>20</v>
      </c>
      <c r="C33" s="9">
        <v>1</v>
      </c>
      <c r="D33" s="9">
        <f t="shared" ref="D33:G33" si="10">$C13/D13</f>
        <v>1.0083223234019718</v>
      </c>
      <c r="E33" s="9">
        <f t="shared" si="10"/>
        <v>0.88981148705065616</v>
      </c>
      <c r="F33" s="9">
        <f t="shared" si="10"/>
        <v>0.84669894266920687</v>
      </c>
      <c r="G33" s="9">
        <f t="shared" si="10"/>
        <v>0.78574971091726786</v>
      </c>
      <c r="J33" s="7"/>
    </row>
    <row r="34" spans="1:10" x14ac:dyDescent="0.3">
      <c r="A34" s="5"/>
      <c r="B34" s="2" t="s">
        <v>21</v>
      </c>
      <c r="C34" s="9">
        <v>1</v>
      </c>
      <c r="D34" s="9">
        <f t="shared" ref="D34:G34" si="11">$C14/D14</f>
        <v>0.94629113238924778</v>
      </c>
      <c r="E34" s="9">
        <f t="shared" si="11"/>
        <v>0.93663255473910945</v>
      </c>
      <c r="F34" s="9">
        <f t="shared" si="11"/>
        <v>0.93813961019584569</v>
      </c>
      <c r="G34" s="9">
        <f t="shared" si="11"/>
        <v>0.93367785419981086</v>
      </c>
      <c r="J34" s="7"/>
    </row>
    <row r="35" spans="1:10" x14ac:dyDescent="0.3">
      <c r="A35" s="5"/>
      <c r="B35" s="2" t="s">
        <v>22</v>
      </c>
      <c r="C35" s="9">
        <v>1</v>
      </c>
      <c r="D35" s="9">
        <f t="shared" ref="D35:G35" si="12">$C15/D15</f>
        <v>0.99533436418374444</v>
      </c>
      <c r="E35" s="9">
        <f t="shared" si="12"/>
        <v>0.96839332464532291</v>
      </c>
      <c r="F35" s="9">
        <f t="shared" si="12"/>
        <v>0.95155975504558721</v>
      </c>
      <c r="G35" s="9">
        <f t="shared" si="12"/>
        <v>0.94668363913586617</v>
      </c>
      <c r="J35" s="7"/>
    </row>
    <row r="36" spans="1:10" x14ac:dyDescent="0.3">
      <c r="A36" s="5"/>
      <c r="B36" s="2" t="s">
        <v>23</v>
      </c>
      <c r="C36" s="9">
        <v>1</v>
      </c>
      <c r="D36" s="9">
        <f t="shared" ref="D36:G36" si="13">$C16/D16</f>
        <v>0.99202832042204125</v>
      </c>
      <c r="E36" s="9">
        <f t="shared" si="13"/>
        <v>1.0194412777385278</v>
      </c>
      <c r="F36" s="9">
        <f t="shared" si="13"/>
        <v>0.97862331081491627</v>
      </c>
      <c r="G36" s="9">
        <f t="shared" si="13"/>
        <v>0.95281294125599136</v>
      </c>
      <c r="J36" s="7"/>
    </row>
    <row r="37" spans="1:10" x14ac:dyDescent="0.3">
      <c r="A37" s="5"/>
      <c r="B37" s="2" t="s">
        <v>24</v>
      </c>
      <c r="C37" s="9">
        <v>1</v>
      </c>
      <c r="D37" s="9">
        <f t="shared" ref="D37:G37" si="14">$C17/D17</f>
        <v>1.0051220528467477</v>
      </c>
      <c r="E37" s="9">
        <f t="shared" si="14"/>
        <v>0.90585088047083773</v>
      </c>
      <c r="F37" s="9">
        <f t="shared" si="14"/>
        <v>0.89489026309912378</v>
      </c>
      <c r="G37" s="9">
        <f t="shared" si="14"/>
        <v>0.88316888562371998</v>
      </c>
      <c r="J37" s="7"/>
    </row>
    <row r="38" spans="1:10" x14ac:dyDescent="0.3">
      <c r="A38" s="5"/>
      <c r="B38" s="2" t="s">
        <v>25</v>
      </c>
      <c r="C38" s="9">
        <v>1</v>
      </c>
      <c r="D38" s="9">
        <f t="shared" ref="D38:G38" si="15">$C18/D18</f>
        <v>1.0104918672718863</v>
      </c>
      <c r="E38" s="9">
        <f t="shared" si="15"/>
        <v>0.98173722660316765</v>
      </c>
      <c r="F38" s="9">
        <f t="shared" si="15"/>
        <v>0.86946754187057995</v>
      </c>
      <c r="G38" s="9">
        <f t="shared" si="15"/>
        <v>0.68088172715675321</v>
      </c>
      <c r="J38" s="7"/>
    </row>
    <row r="39" spans="1:10" x14ac:dyDescent="0.3">
      <c r="A39" s="5"/>
      <c r="B39" s="2" t="s">
        <v>26</v>
      </c>
      <c r="C39" s="9">
        <v>1</v>
      </c>
      <c r="D39" s="9">
        <f t="shared" ref="D39:G39" si="16">$C19/D19</f>
        <v>1.0185894176050614</v>
      </c>
      <c r="E39" s="9">
        <f t="shared" si="16"/>
        <v>0.91200272870653887</v>
      </c>
      <c r="F39" s="9">
        <f t="shared" si="16"/>
        <v>0.87752123735399512</v>
      </c>
      <c r="G39" s="9">
        <f t="shared" si="16"/>
        <v>0.84800317627958943</v>
      </c>
      <c r="J39" s="7"/>
    </row>
    <row r="40" spans="1:10" x14ac:dyDescent="0.3">
      <c r="A40" s="5"/>
      <c r="B40" s="2" t="s">
        <v>27</v>
      </c>
      <c r="C40" s="9">
        <v>1</v>
      </c>
      <c r="D40" s="9">
        <f t="shared" ref="D40:G40" si="17">$C20/D20</f>
        <v>0.99769316401401953</v>
      </c>
      <c r="E40" s="9">
        <f t="shared" si="17"/>
        <v>0.96393911035628477</v>
      </c>
      <c r="F40" s="9">
        <f t="shared" si="17"/>
        <v>0.9401694304040642</v>
      </c>
      <c r="G40" s="9">
        <f t="shared" si="17"/>
        <v>0.91384093273375211</v>
      </c>
      <c r="J40" s="7"/>
    </row>
    <row r="41" spans="1:10" x14ac:dyDescent="0.3">
      <c r="A41" s="5"/>
      <c r="B41" s="3" t="s">
        <v>0</v>
      </c>
      <c r="C41" s="14">
        <f>AVERAGE(C24:C40)</f>
        <v>1</v>
      </c>
      <c r="D41" s="14">
        <f>AVERAGE(D24:D40)</f>
        <v>0.99458313562339717</v>
      </c>
      <c r="E41" s="14">
        <f t="shared" ref="E41:G41" si="18">AVERAGE(E24:E40)</f>
        <v>0.96393543296766349</v>
      </c>
      <c r="F41" s="14">
        <f t="shared" si="18"/>
        <v>0.93654016543790553</v>
      </c>
      <c r="G41" s="14">
        <f t="shared" si="18"/>
        <v>0.90574513297836623</v>
      </c>
    </row>
    <row r="42" spans="1:10" x14ac:dyDescent="0.3">
      <c r="B42" s="5"/>
      <c r="C42" s="5"/>
      <c r="D42" s="5"/>
      <c r="E42" s="5"/>
      <c r="F42" s="5"/>
      <c r="G42" s="5"/>
      <c r="H42" s="5"/>
    </row>
    <row r="43" spans="1:10" x14ac:dyDescent="0.3">
      <c r="E43">
        <f>E4/C4</f>
        <v>1.0185679837620356</v>
      </c>
    </row>
    <row r="44" spans="1:10" x14ac:dyDescent="0.3">
      <c r="E44">
        <f t="shared" ref="E44:E59" si="19">E5/C5</f>
        <v>1.0378546533765662</v>
      </c>
    </row>
    <row r="45" spans="1:10" x14ac:dyDescent="0.3">
      <c r="E45">
        <f t="shared" si="19"/>
        <v>1.0348483613591826</v>
      </c>
    </row>
    <row r="46" spans="1:10" x14ac:dyDescent="0.3">
      <c r="E46">
        <f t="shared" si="19"/>
        <v>1.0170692740358509</v>
      </c>
    </row>
    <row r="47" spans="1:10" x14ac:dyDescent="0.3">
      <c r="B47" s="5"/>
      <c r="E47">
        <f t="shared" si="19"/>
        <v>1.0050195992460005</v>
      </c>
      <c r="F47" s="8"/>
    </row>
    <row r="48" spans="1:10" x14ac:dyDescent="0.3">
      <c r="E48">
        <f t="shared" si="19"/>
        <v>1.0127528963291959</v>
      </c>
    </row>
    <row r="49" spans="4:5" x14ac:dyDescent="0.3">
      <c r="E49">
        <f t="shared" si="19"/>
        <v>1.0275522123823166</v>
      </c>
    </row>
    <row r="50" spans="4:5" x14ac:dyDescent="0.3">
      <c r="E50">
        <f t="shared" si="19"/>
        <v>1.0022403793257</v>
      </c>
    </row>
    <row r="51" spans="4:5" x14ac:dyDescent="0.3">
      <c r="E51">
        <f t="shared" si="19"/>
        <v>1.040701290303738</v>
      </c>
    </row>
    <row r="52" spans="4:5" x14ac:dyDescent="0.3">
      <c r="E52">
        <f t="shared" si="19"/>
        <v>1.1238335473894268</v>
      </c>
    </row>
    <row r="53" spans="4:5" x14ac:dyDescent="0.3">
      <c r="E53">
        <f t="shared" si="19"/>
        <v>1.067654540663004</v>
      </c>
    </row>
    <row r="54" spans="4:5" x14ac:dyDescent="0.3">
      <c r="E54">
        <f t="shared" si="19"/>
        <v>1.0326382623158343</v>
      </c>
    </row>
    <row r="55" spans="4:5" x14ac:dyDescent="0.3">
      <c r="E55">
        <f t="shared" si="19"/>
        <v>0.98092947758437332</v>
      </c>
    </row>
    <row r="56" spans="4:5" x14ac:dyDescent="0.3">
      <c r="E56">
        <f t="shared" si="19"/>
        <v>1.1039344571594676</v>
      </c>
    </row>
    <row r="57" spans="4:5" x14ac:dyDescent="0.3">
      <c r="E57">
        <f t="shared" si="19"/>
        <v>1.018602506762448</v>
      </c>
    </row>
    <row r="58" spans="4:5" x14ac:dyDescent="0.3">
      <c r="E58">
        <f t="shared" si="19"/>
        <v>1.0964879473751843</v>
      </c>
    </row>
    <row r="59" spans="4:5" x14ac:dyDescent="0.3">
      <c r="E59">
        <f t="shared" si="19"/>
        <v>1.0374099248140132</v>
      </c>
    </row>
    <row r="60" spans="4:5" x14ac:dyDescent="0.3">
      <c r="D60" t="s">
        <v>40</v>
      </c>
      <c r="E60">
        <f>GEOMEAN(E43:E59)</f>
        <v>1.0380562028178322</v>
      </c>
    </row>
    <row r="66" spans="3:3" x14ac:dyDescent="0.3">
      <c r="C66" s="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6"/>
  <sheetViews>
    <sheetView tabSelected="1" zoomScale="90" zoomScaleNormal="90" zoomScalePageLayoutView="90" workbookViewId="0">
      <selection activeCell="F7" sqref="F7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5.88671875" bestFit="1" customWidth="1"/>
    <col min="4" max="4" width="20.6640625" bestFit="1" customWidth="1"/>
    <col min="5" max="7" width="30.5546875" bestFit="1" customWidth="1"/>
    <col min="8" max="8" width="16.6640625" customWidth="1"/>
  </cols>
  <sheetData>
    <row r="1" spans="1:10" x14ac:dyDescent="0.3">
      <c r="A1" s="5"/>
      <c r="B1" s="5"/>
      <c r="C1" s="5"/>
      <c r="D1" s="5"/>
      <c r="E1" s="5"/>
      <c r="F1" s="5"/>
      <c r="G1" s="5"/>
    </row>
    <row r="2" spans="1:10" ht="28.8" x14ac:dyDescent="0.3">
      <c r="A2" s="5"/>
      <c r="B2" s="11"/>
      <c r="C2" s="12" t="s">
        <v>12</v>
      </c>
      <c r="D2" s="13" t="s">
        <v>34</v>
      </c>
      <c r="E2" s="13" t="s">
        <v>28</v>
      </c>
      <c r="F2" s="13" t="s">
        <v>30</v>
      </c>
      <c r="G2" s="13" t="s">
        <v>31</v>
      </c>
    </row>
    <row r="3" spans="1:10" ht="3" customHeight="1" x14ac:dyDescent="0.3">
      <c r="A3" s="5"/>
      <c r="B3" s="11"/>
      <c r="C3" s="11"/>
      <c r="D3" s="11"/>
      <c r="E3" s="11"/>
      <c r="F3" s="11"/>
      <c r="G3" s="11"/>
    </row>
    <row r="4" spans="1:10" x14ac:dyDescent="0.3">
      <c r="A4" s="5"/>
      <c r="B4" s="2" t="s">
        <v>13</v>
      </c>
      <c r="C4" s="19">
        <v>515.11897399999998</v>
      </c>
      <c r="D4" s="19">
        <v>514.78380399999992</v>
      </c>
      <c r="E4" s="19">
        <v>607.46323125000004</v>
      </c>
      <c r="F4" s="19">
        <v>712.10823125000002</v>
      </c>
      <c r="G4" s="19">
        <v>851.46295025000006</v>
      </c>
    </row>
    <row r="5" spans="1:10" x14ac:dyDescent="0.3">
      <c r="A5" s="5"/>
      <c r="B5" s="2" t="s">
        <v>14</v>
      </c>
      <c r="C5" s="19">
        <v>935.17871575000004</v>
      </c>
      <c r="D5" s="19" t="s">
        <v>36</v>
      </c>
      <c r="E5" s="19">
        <v>936.27286325</v>
      </c>
      <c r="F5" s="19">
        <v>937.53289274999997</v>
      </c>
      <c r="G5" s="19">
        <v>944.52641625000001</v>
      </c>
    </row>
    <row r="6" spans="1:10" x14ac:dyDescent="0.3">
      <c r="A6" s="5"/>
      <c r="B6" s="2" t="s">
        <v>15</v>
      </c>
      <c r="C6" s="19">
        <v>464.33932900000002</v>
      </c>
      <c r="D6" s="19">
        <v>463.07784449999997</v>
      </c>
      <c r="E6" s="19">
        <v>527.77235500000006</v>
      </c>
      <c r="F6" s="19">
        <v>634.38058674999991</v>
      </c>
      <c r="G6" s="19">
        <v>794.59201625000003</v>
      </c>
      <c r="J6" s="4"/>
    </row>
    <row r="7" spans="1:10" x14ac:dyDescent="0.3">
      <c r="A7" s="5"/>
      <c r="B7" s="2" t="s">
        <v>29</v>
      </c>
      <c r="C7" s="19">
        <v>590.08324349999998</v>
      </c>
      <c r="D7" s="19" t="s">
        <v>36</v>
      </c>
      <c r="E7" s="19">
        <v>602.27289225000004</v>
      </c>
      <c r="F7" s="19" t="s">
        <v>37</v>
      </c>
      <c r="G7" s="19" t="s">
        <v>37</v>
      </c>
      <c r="J7" s="4"/>
    </row>
    <row r="8" spans="1:10" x14ac:dyDescent="0.3">
      <c r="A8" s="5"/>
      <c r="B8" s="2" t="s">
        <v>16</v>
      </c>
      <c r="C8" s="19">
        <v>954.83840750000002</v>
      </c>
      <c r="D8" s="19">
        <v>954.01791299999991</v>
      </c>
      <c r="E8" s="19">
        <v>957.12033925000003</v>
      </c>
      <c r="F8" s="19">
        <v>958.66280374999997</v>
      </c>
      <c r="G8" s="19">
        <v>962.13384125000005</v>
      </c>
      <c r="J8" s="4"/>
    </row>
    <row r="9" spans="1:10" x14ac:dyDescent="0.3">
      <c r="A9" s="5"/>
      <c r="B9" s="2" t="s">
        <v>17</v>
      </c>
      <c r="C9" s="19">
        <v>855.16978700000004</v>
      </c>
      <c r="D9" s="19">
        <v>848.35922874999994</v>
      </c>
      <c r="E9" s="19">
        <v>904.30169424999997</v>
      </c>
      <c r="F9" s="19">
        <v>927.82088900000008</v>
      </c>
      <c r="G9" s="19">
        <v>983.11593600000015</v>
      </c>
    </row>
    <row r="10" spans="1:10" x14ac:dyDescent="0.3">
      <c r="A10" s="5"/>
      <c r="B10" s="2" t="s">
        <v>18</v>
      </c>
      <c r="C10" s="19">
        <v>566.05517774999998</v>
      </c>
      <c r="D10" s="19">
        <v>565.1242115</v>
      </c>
      <c r="E10" s="19">
        <v>628.00720374999992</v>
      </c>
      <c r="F10" s="19">
        <v>743.36127099999999</v>
      </c>
      <c r="G10" s="19">
        <v>935.48841074999996</v>
      </c>
    </row>
    <row r="11" spans="1:10" x14ac:dyDescent="0.3">
      <c r="A11" s="5"/>
      <c r="B11" s="2" t="s">
        <v>19</v>
      </c>
      <c r="C11" s="19">
        <v>567.29046300000005</v>
      </c>
      <c r="D11" s="19">
        <v>567.33294024999998</v>
      </c>
      <c r="E11" s="19">
        <v>568.24174874999994</v>
      </c>
      <c r="F11" s="19">
        <v>568.99069124999994</v>
      </c>
      <c r="G11" s="19">
        <v>571.20485824999992</v>
      </c>
    </row>
    <row r="12" spans="1:10" x14ac:dyDescent="0.3">
      <c r="A12" s="5"/>
      <c r="B12" s="2" t="s">
        <v>35</v>
      </c>
      <c r="C12" s="19">
        <v>434.05819274999999</v>
      </c>
      <c r="D12" s="19">
        <v>428.11641599999996</v>
      </c>
      <c r="E12" s="19">
        <v>459.83767649999993</v>
      </c>
      <c r="F12" s="19">
        <v>479.14098424999997</v>
      </c>
      <c r="G12" s="19">
        <v>542.66631425000003</v>
      </c>
    </row>
    <row r="13" spans="1:10" x14ac:dyDescent="0.3">
      <c r="A13" s="5"/>
      <c r="B13" s="2" t="s">
        <v>20</v>
      </c>
      <c r="C13" s="19">
        <v>310.68414300000001</v>
      </c>
      <c r="D13" s="19">
        <v>306.18304725000002</v>
      </c>
      <c r="E13" s="19">
        <v>365.83173799999997</v>
      </c>
      <c r="F13" s="19">
        <v>443.2816105</v>
      </c>
      <c r="G13" s="19">
        <v>594.8949627500001</v>
      </c>
    </row>
    <row r="14" spans="1:10" x14ac:dyDescent="0.3">
      <c r="A14" s="5"/>
      <c r="B14" s="2" t="s">
        <v>21</v>
      </c>
      <c r="C14" s="19">
        <v>287.70715825000002</v>
      </c>
      <c r="D14" s="19">
        <v>289.832629</v>
      </c>
      <c r="E14" s="19">
        <v>291.63348274999998</v>
      </c>
      <c r="F14" s="19">
        <v>292.37725925000001</v>
      </c>
      <c r="G14" s="19">
        <v>297.83459949999997</v>
      </c>
    </row>
    <row r="15" spans="1:10" x14ac:dyDescent="0.3">
      <c r="A15" s="5"/>
      <c r="B15" s="2" t="s">
        <v>22</v>
      </c>
      <c r="C15" s="19">
        <v>1034.5002115</v>
      </c>
      <c r="D15" s="19">
        <v>1033.8513760000001</v>
      </c>
      <c r="E15" s="19">
        <v>1043.46974275</v>
      </c>
      <c r="F15" s="19">
        <v>1048.065908</v>
      </c>
      <c r="G15" s="19">
        <v>1125.4608822499999</v>
      </c>
    </row>
    <row r="16" spans="1:10" x14ac:dyDescent="0.3">
      <c r="A16" s="5"/>
      <c r="B16" s="2" t="s">
        <v>23</v>
      </c>
      <c r="C16" s="19">
        <v>588.41725999999994</v>
      </c>
      <c r="D16" s="19">
        <v>588.98982475000003</v>
      </c>
      <c r="E16" s="19">
        <v>696.25844325000003</v>
      </c>
      <c r="F16" s="19">
        <v>927.05929624999999</v>
      </c>
      <c r="G16" s="19">
        <v>1260.1070865000002</v>
      </c>
    </row>
    <row r="17" spans="1:10" x14ac:dyDescent="0.3">
      <c r="A17" s="5"/>
      <c r="B17" s="2" t="s">
        <v>24</v>
      </c>
      <c r="C17" s="19">
        <v>880.59351274999995</v>
      </c>
      <c r="D17" s="19">
        <v>878.03445099999999</v>
      </c>
      <c r="E17" s="19">
        <v>993.00255349999998</v>
      </c>
      <c r="F17" s="19">
        <v>1024.77130175</v>
      </c>
      <c r="G17" s="19">
        <v>1236.94555175</v>
      </c>
    </row>
    <row r="18" spans="1:10" x14ac:dyDescent="0.3">
      <c r="A18" s="5"/>
      <c r="B18" s="2" t="s">
        <v>25</v>
      </c>
      <c r="C18" s="19">
        <v>355.55431225000001</v>
      </c>
      <c r="D18" s="19">
        <v>354.614735</v>
      </c>
      <c r="E18" s="19">
        <v>564.96540249999998</v>
      </c>
      <c r="F18" s="19">
        <v>902.87729799999988</v>
      </c>
      <c r="G18" s="19">
        <v>1247.5255505</v>
      </c>
    </row>
    <row r="19" spans="1:10" x14ac:dyDescent="0.3">
      <c r="A19" s="5"/>
      <c r="B19" s="2" t="s">
        <v>26</v>
      </c>
      <c r="C19" s="19">
        <v>936.886978</v>
      </c>
      <c r="D19" s="19">
        <v>937.18714650000015</v>
      </c>
      <c r="E19" s="19">
        <v>995.94926224999995</v>
      </c>
      <c r="F19" s="19">
        <v>1032.11455125</v>
      </c>
      <c r="G19" s="19">
        <v>1142.5356844999999</v>
      </c>
    </row>
    <row r="20" spans="1:10" x14ac:dyDescent="0.3">
      <c r="A20" s="5"/>
      <c r="B20" s="3" t="s">
        <v>27</v>
      </c>
      <c r="C20" s="23">
        <v>542.71243974999993</v>
      </c>
      <c r="D20" s="23">
        <v>543.59102250000001</v>
      </c>
      <c r="E20" s="23">
        <v>654.56820650000009</v>
      </c>
      <c r="F20" s="23">
        <v>795.4923047499999</v>
      </c>
      <c r="G20" s="23">
        <v>954.49212075000003</v>
      </c>
    </row>
    <row r="21" spans="1:10" x14ac:dyDescent="0.3">
      <c r="A21" s="5"/>
      <c r="B21" s="5"/>
      <c r="C21" s="5"/>
      <c r="D21" s="5"/>
      <c r="E21" s="5"/>
      <c r="F21" s="5"/>
      <c r="G21" s="5"/>
    </row>
    <row r="22" spans="1:10" ht="28.8" x14ac:dyDescent="0.3">
      <c r="A22" s="5"/>
      <c r="B22" s="11"/>
      <c r="C22" s="12" t="s">
        <v>12</v>
      </c>
      <c r="D22" s="13" t="s">
        <v>34</v>
      </c>
      <c r="E22" s="13" t="s">
        <v>28</v>
      </c>
      <c r="F22" s="13" t="s">
        <v>30</v>
      </c>
      <c r="G22" s="13" t="s">
        <v>31</v>
      </c>
      <c r="H22" s="10"/>
    </row>
    <row r="23" spans="1:10" ht="3.75" customHeight="1" x14ac:dyDescent="0.3">
      <c r="A23" s="5"/>
      <c r="B23" s="11"/>
      <c r="C23" s="11"/>
      <c r="D23" s="11"/>
      <c r="E23" s="11"/>
      <c r="F23" s="11"/>
      <c r="G23" s="11"/>
    </row>
    <row r="24" spans="1:10" x14ac:dyDescent="0.3">
      <c r="A24" s="5"/>
      <c r="B24" s="2" t="s">
        <v>13</v>
      </c>
      <c r="C24" s="9">
        <v>1</v>
      </c>
      <c r="D24" s="9">
        <f>$C4/D4</f>
        <v>1.0006510888598199</v>
      </c>
      <c r="E24" s="9">
        <f t="shared" ref="E24:G24" si="0">$C4/E4</f>
        <v>0.84798379144696578</v>
      </c>
      <c r="F24" s="9">
        <f t="shared" si="0"/>
        <v>0.72337174518511782</v>
      </c>
      <c r="G24" s="9">
        <f t="shared" si="0"/>
        <v>0.60498107856455141</v>
      </c>
      <c r="J24" s="7"/>
    </row>
    <row r="25" spans="1:10" x14ac:dyDescent="0.3">
      <c r="A25" s="5"/>
      <c r="B25" s="2" t="s">
        <v>14</v>
      </c>
      <c r="C25" s="9">
        <v>1</v>
      </c>
      <c r="D25" s="9" t="e">
        <f t="shared" ref="D25:G32" si="1">$C5/D5</f>
        <v>#VALUE!</v>
      </c>
      <c r="E25" s="9">
        <f t="shared" si="1"/>
        <v>0.99883137967258606</v>
      </c>
      <c r="F25" s="9">
        <f t="shared" si="1"/>
        <v>0.99748896596780234</v>
      </c>
      <c r="G25" s="9">
        <f t="shared" si="1"/>
        <v>0.99010329373622752</v>
      </c>
      <c r="J25" s="7"/>
    </row>
    <row r="26" spans="1:10" x14ac:dyDescent="0.3">
      <c r="A26" s="5"/>
      <c r="B26" s="2" t="s">
        <v>15</v>
      </c>
      <c r="C26" s="9">
        <v>1</v>
      </c>
      <c r="D26" s="9">
        <f t="shared" si="1"/>
        <v>1.0027241305430237</v>
      </c>
      <c r="E26" s="9">
        <f t="shared" si="1"/>
        <v>0.87980987370966024</v>
      </c>
      <c r="F26" s="9">
        <f t="shared" si="1"/>
        <v>0.7319570281601151</v>
      </c>
      <c r="G26" s="9">
        <f t="shared" si="1"/>
        <v>0.58437452114281796</v>
      </c>
      <c r="J26" s="7"/>
    </row>
    <row r="27" spans="1:10" x14ac:dyDescent="0.3">
      <c r="A27" s="5"/>
      <c r="B27" s="2" t="s">
        <v>29</v>
      </c>
      <c r="C27" s="9">
        <v>1</v>
      </c>
      <c r="D27" s="9" t="e">
        <f t="shared" si="1"/>
        <v>#VALUE!</v>
      </c>
      <c r="E27" s="9">
        <f t="shared" si="1"/>
        <v>0.9797605887516182</v>
      </c>
      <c r="F27" s="9" t="e">
        <f t="shared" si="1"/>
        <v>#VALUE!</v>
      </c>
      <c r="G27" s="9" t="e">
        <f t="shared" si="1"/>
        <v>#VALUE!</v>
      </c>
      <c r="J27" s="7"/>
    </row>
    <row r="28" spans="1:10" x14ac:dyDescent="0.3">
      <c r="A28" s="5"/>
      <c r="B28" s="2" t="s">
        <v>16</v>
      </c>
      <c r="C28" s="9">
        <v>1</v>
      </c>
      <c r="D28" s="9">
        <f t="shared" si="1"/>
        <v>1.0008600409791257</v>
      </c>
      <c r="E28" s="9">
        <f t="shared" si="1"/>
        <v>0.99761583611127924</v>
      </c>
      <c r="F28" s="9">
        <f t="shared" si="1"/>
        <v>0.99601069715541268</v>
      </c>
      <c r="G28" s="9">
        <f t="shared" si="1"/>
        <v>0.99241744398001652</v>
      </c>
      <c r="J28" s="7"/>
    </row>
    <row r="29" spans="1:10" x14ac:dyDescent="0.3">
      <c r="A29" s="5"/>
      <c r="B29" s="2" t="s">
        <v>17</v>
      </c>
      <c r="C29" s="9">
        <v>1</v>
      </c>
      <c r="D29" s="9">
        <f t="shared" si="1"/>
        <v>1.0080279179140126</v>
      </c>
      <c r="E29" s="9">
        <f t="shared" si="1"/>
        <v>0.94566867720982384</v>
      </c>
      <c r="F29" s="9">
        <f t="shared" si="1"/>
        <v>0.92169706151119002</v>
      </c>
      <c r="G29" s="9">
        <f t="shared" si="1"/>
        <v>0.86985649981366986</v>
      </c>
      <c r="J29" s="7"/>
    </row>
    <row r="30" spans="1:10" x14ac:dyDescent="0.3">
      <c r="A30" s="5"/>
      <c r="B30" s="2" t="s">
        <v>18</v>
      </c>
      <c r="C30" s="9">
        <v>1</v>
      </c>
      <c r="D30" s="9">
        <f t="shared" si="1"/>
        <v>1.001647365713688</v>
      </c>
      <c r="E30" s="9">
        <f t="shared" si="1"/>
        <v>0.90135140866208585</v>
      </c>
      <c r="F30" s="9">
        <f t="shared" si="1"/>
        <v>0.76148058801680563</v>
      </c>
      <c r="G30" s="9">
        <f t="shared" si="1"/>
        <v>0.60509052944459474</v>
      </c>
      <c r="J30" s="7"/>
    </row>
    <row r="31" spans="1:10" x14ac:dyDescent="0.3">
      <c r="A31" s="5"/>
      <c r="B31" s="2" t="s">
        <v>19</v>
      </c>
      <c r="C31" s="9">
        <v>1</v>
      </c>
      <c r="D31" s="9">
        <f>$C11/D11</f>
        <v>0.99992512817961665</v>
      </c>
      <c r="E31" s="9">
        <f t="shared" si="1"/>
        <v>0.99832591365894441</v>
      </c>
      <c r="F31" s="9">
        <f t="shared" si="1"/>
        <v>0.99701185225673072</v>
      </c>
      <c r="G31" s="9">
        <f t="shared" si="1"/>
        <v>0.99314712542538175</v>
      </c>
      <c r="J31" s="7"/>
    </row>
    <row r="32" spans="1:10" x14ac:dyDescent="0.3">
      <c r="A32" s="5"/>
      <c r="B32" s="2" t="s">
        <v>35</v>
      </c>
      <c r="C32" s="9">
        <v>1</v>
      </c>
      <c r="D32" s="9">
        <f t="shared" ref="D32:G40" si="2">$C12/D12</f>
        <v>1.0138788809023385</v>
      </c>
      <c r="E32" s="9">
        <f t="shared" si="1"/>
        <v>0.94393786097255572</v>
      </c>
      <c r="F32" s="9">
        <f t="shared" si="1"/>
        <v>0.90590913117030025</v>
      </c>
      <c r="G32" s="9">
        <f t="shared" si="1"/>
        <v>0.79986205399518207</v>
      </c>
      <c r="J32" s="7"/>
    </row>
    <row r="33" spans="1:10" x14ac:dyDescent="0.3">
      <c r="A33" s="5"/>
      <c r="B33" s="2" t="s">
        <v>20</v>
      </c>
      <c r="C33" s="9">
        <v>1</v>
      </c>
      <c r="D33" s="9">
        <f t="shared" si="2"/>
        <v>1.0147006693885465</v>
      </c>
      <c r="E33" s="9">
        <f t="shared" si="2"/>
        <v>0.84925420822837416</v>
      </c>
      <c r="F33" s="9">
        <f t="shared" si="2"/>
        <v>0.70087306949088968</v>
      </c>
      <c r="G33" s="9">
        <f t="shared" si="2"/>
        <v>0.52225041806340278</v>
      </c>
      <c r="J33" s="7"/>
    </row>
    <row r="34" spans="1:10" x14ac:dyDescent="0.3">
      <c r="A34" s="5"/>
      <c r="B34" s="2" t="s">
        <v>21</v>
      </c>
      <c r="C34" s="9">
        <v>1</v>
      </c>
      <c r="D34" s="9">
        <f t="shared" si="2"/>
        <v>0.99266655808445925</v>
      </c>
      <c r="E34" s="9">
        <f t="shared" si="2"/>
        <v>0.98653678424378399</v>
      </c>
      <c r="F34" s="9">
        <f t="shared" si="2"/>
        <v>0.98402714009981618</v>
      </c>
      <c r="G34" s="9">
        <f t="shared" si="2"/>
        <v>0.96599642463635271</v>
      </c>
      <c r="J34" s="7"/>
    </row>
    <row r="35" spans="1:10" x14ac:dyDescent="0.3">
      <c r="A35" s="5"/>
      <c r="B35" s="2" t="s">
        <v>22</v>
      </c>
      <c r="C35" s="9">
        <v>1</v>
      </c>
      <c r="D35" s="9">
        <f t="shared" si="2"/>
        <v>1.000627590691527</v>
      </c>
      <c r="E35" s="9">
        <f t="shared" si="2"/>
        <v>0.99140412904895414</v>
      </c>
      <c r="F35" s="9">
        <f t="shared" si="2"/>
        <v>0.98705644712183493</v>
      </c>
      <c r="G35" s="9">
        <f t="shared" si="2"/>
        <v>0.91917918056098658</v>
      </c>
      <c r="J35" s="7"/>
    </row>
    <row r="36" spans="1:10" x14ac:dyDescent="0.3">
      <c r="A36" s="5"/>
      <c r="B36" s="2" t="s">
        <v>23</v>
      </c>
      <c r="C36" s="9">
        <v>1</v>
      </c>
      <c r="D36" s="9">
        <f t="shared" si="2"/>
        <v>0.99902788685654609</v>
      </c>
      <c r="E36" s="9">
        <f t="shared" si="2"/>
        <v>0.84511328473573943</v>
      </c>
      <c r="F36" s="9">
        <f t="shared" si="2"/>
        <v>0.63471372584275509</v>
      </c>
      <c r="G36" s="9">
        <f t="shared" si="2"/>
        <v>0.46695813895813676</v>
      </c>
      <c r="J36" s="7"/>
    </row>
    <row r="37" spans="1:10" x14ac:dyDescent="0.3">
      <c r="A37" s="5"/>
      <c r="B37" s="2" t="s">
        <v>24</v>
      </c>
      <c r="C37" s="9">
        <v>1</v>
      </c>
      <c r="D37" s="9">
        <f t="shared" si="2"/>
        <v>1.0029145345573689</v>
      </c>
      <c r="E37" s="9">
        <f t="shared" si="2"/>
        <v>0.88679884019049504</v>
      </c>
      <c r="F37" s="9">
        <f t="shared" si="2"/>
        <v>0.85930735106087774</v>
      </c>
      <c r="G37" s="9">
        <f t="shared" si="2"/>
        <v>0.71190968066796312</v>
      </c>
      <c r="J37" s="7"/>
    </row>
    <row r="38" spans="1:10" x14ac:dyDescent="0.3">
      <c r="A38" s="5"/>
      <c r="B38" s="2" t="s">
        <v>25</v>
      </c>
      <c r="C38" s="9">
        <v>1</v>
      </c>
      <c r="D38" s="9">
        <f t="shared" si="2"/>
        <v>1.0026495719361466</v>
      </c>
      <c r="E38" s="9">
        <f t="shared" si="2"/>
        <v>0.62933820491777814</v>
      </c>
      <c r="F38" s="9">
        <f t="shared" si="2"/>
        <v>0.39380136485611367</v>
      </c>
      <c r="G38" s="9">
        <f t="shared" si="2"/>
        <v>0.28500763940866475</v>
      </c>
      <c r="J38" s="7"/>
    </row>
    <row r="39" spans="1:10" x14ac:dyDescent="0.3">
      <c r="A39" s="5"/>
      <c r="B39" s="2" t="s">
        <v>26</v>
      </c>
      <c r="C39" s="9">
        <v>1</v>
      </c>
      <c r="D39" s="9">
        <f t="shared" si="2"/>
        <v>0.99967971338369166</v>
      </c>
      <c r="E39" s="9">
        <f t="shared" si="2"/>
        <v>0.94069749686186888</v>
      </c>
      <c r="F39" s="9">
        <f t="shared" si="2"/>
        <v>0.90773546101576685</v>
      </c>
      <c r="G39" s="9">
        <f t="shared" si="2"/>
        <v>0.82000675402099454</v>
      </c>
      <c r="J39" s="7"/>
    </row>
    <row r="40" spans="1:10" x14ac:dyDescent="0.3">
      <c r="A40" s="5"/>
      <c r="B40" s="2" t="s">
        <v>27</v>
      </c>
      <c r="C40" s="9">
        <v>1</v>
      </c>
      <c r="D40" s="9">
        <f t="shared" si="2"/>
        <v>0.99838374308324773</v>
      </c>
      <c r="E40" s="9">
        <f t="shared" si="2"/>
        <v>0.82911518518735128</v>
      </c>
      <c r="F40" s="9">
        <f t="shared" si="2"/>
        <v>0.68223468223310935</v>
      </c>
      <c r="G40" s="9">
        <f t="shared" si="2"/>
        <v>0.56858765824442759</v>
      </c>
      <c r="J40" s="7"/>
    </row>
    <row r="41" spans="1:10" x14ac:dyDescent="0.3">
      <c r="A41" s="5"/>
      <c r="B41" s="3" t="s">
        <v>0</v>
      </c>
      <c r="C41" s="14">
        <f>AVERAGE(C24:C40)</f>
        <v>1</v>
      </c>
      <c r="D41" s="14">
        <f>AVERAGE(D24,D26,D28:D40)</f>
        <v>1.0025576547382105</v>
      </c>
      <c r="E41" s="14">
        <f t="shared" ref="E41" si="3">AVERAGE(E24:E40)</f>
        <v>0.90891432138881545</v>
      </c>
      <c r="F41" s="14">
        <f>AVERAGE(F24:F26,F28:F40)</f>
        <v>0.82404226944653991</v>
      </c>
      <c r="G41" s="14">
        <f>AVERAGE(G24:G26,G28:G40)</f>
        <v>0.73123302754146058</v>
      </c>
    </row>
    <row r="42" spans="1:10" x14ac:dyDescent="0.3">
      <c r="B42" s="5"/>
      <c r="C42" s="5"/>
      <c r="D42" s="5"/>
      <c r="E42" s="5"/>
      <c r="F42" s="5"/>
      <c r="G42" s="5"/>
      <c r="H42" s="5"/>
    </row>
    <row r="47" spans="1:10" x14ac:dyDescent="0.3">
      <c r="B47" s="5"/>
      <c r="F47" s="8"/>
    </row>
    <row r="66" spans="3:3" x14ac:dyDescent="0.3">
      <c r="C66" s="6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SPECint 2006 - AMD64</vt:lpstr>
      <vt:lpstr>SPECint 2006 - i386</vt:lpstr>
      <vt:lpstr>SPECfp 2006 - AMD64</vt:lpstr>
      <vt:lpstr>SPECfp 2006 - i386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Stijn</dc:creator>
  <cp:lastModifiedBy>Stijn Volckaert</cp:lastModifiedBy>
  <cp:lastPrinted>2014-03-19T15:52:36Z</cp:lastPrinted>
  <dcterms:created xsi:type="dcterms:W3CDTF">2012-11-07T16:47:58Z</dcterms:created>
  <dcterms:modified xsi:type="dcterms:W3CDTF">2015-08-12T12:49:43Z</dcterms:modified>
</cp:coreProperties>
</file>